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156" yWindow="1335" windowWidth="28800" windowHeight="12210" activeTab="0"/>
  </bookViews>
  <sheets>
    <sheet name="Project Summary Sheet" sheetId="1" r:id="rId1"/>
  </sheets>
  <definedNames>
    <definedName name="_xlfn.IFERROR" hidden="1">#NAME?</definedName>
    <definedName name="_xlnm.Print_Area" localSheetId="0">'Project Summary Sheet'!$B$2:$H$137</definedName>
    <definedName name="_xlnm.Print_Titles" localSheetId="0">'Project Summary Sheet'!$2:$2</definedName>
  </definedNames>
  <calcPr fullCalcOnLoad="1"/>
</workbook>
</file>

<file path=xl/sharedStrings.xml><?xml version="1.0" encoding="utf-8"?>
<sst xmlns="http://schemas.openxmlformats.org/spreadsheetml/2006/main" count="84" uniqueCount="80">
  <si>
    <t>Bathrooms</t>
  </si>
  <si>
    <t>New Construction</t>
  </si>
  <si>
    <t>Rehabilitation</t>
  </si>
  <si>
    <t>Total Units</t>
  </si>
  <si>
    <t>Units</t>
  </si>
  <si>
    <t>Bedrooms</t>
  </si>
  <si>
    <t>Unit Size (sq ft)</t>
  </si>
  <si>
    <t>Description of Population and Services to be offered</t>
  </si>
  <si>
    <t>Persons with disabilities</t>
  </si>
  <si>
    <t>Elderly</t>
  </si>
  <si>
    <t>Veterans</t>
  </si>
  <si>
    <t>Homeless</t>
  </si>
  <si>
    <t>Sources</t>
  </si>
  <si>
    <t>Uses</t>
  </si>
  <si>
    <r>
      <t xml:space="preserve">1) </t>
    </r>
    <r>
      <rPr>
        <b/>
        <sz val="12"/>
        <color indexed="8"/>
        <rFont val="Arial"/>
        <family val="2"/>
      </rPr>
      <t>Development Name</t>
    </r>
  </si>
  <si>
    <t>Tax Credit Equity</t>
  </si>
  <si>
    <t>Tax Exempt Bonds</t>
  </si>
  <si>
    <t>Acquisition Costs</t>
  </si>
  <si>
    <t>Hard Costs</t>
  </si>
  <si>
    <t>Soft &amp; Financing Costs</t>
  </si>
  <si>
    <t>Reserves &amp; Developer Fee</t>
  </si>
  <si>
    <t>Total</t>
  </si>
  <si>
    <t>Homeownership</t>
  </si>
  <si>
    <r>
      <t xml:space="preserve">Number of Affordable Units @ 60% MFI and below for </t>
    </r>
    <r>
      <rPr>
        <b/>
        <sz val="11"/>
        <color indexed="8"/>
        <rFont val="Calibri"/>
        <family val="2"/>
      </rPr>
      <t>RHDA</t>
    </r>
  </si>
  <si>
    <r>
      <t xml:space="preserve">Number of Affordable Units @ 80% MFI and below for </t>
    </r>
    <r>
      <rPr>
        <b/>
        <sz val="11"/>
        <color indexed="8"/>
        <rFont val="Calibri"/>
        <family val="2"/>
      </rPr>
      <t>A&amp;D</t>
    </r>
  </si>
  <si>
    <t>Estimated Rent</t>
  </si>
  <si>
    <t>District 1 - Houston</t>
  </si>
  <si>
    <t>District 2 - Garza</t>
  </si>
  <si>
    <t>District 3 - Renteria</t>
  </si>
  <si>
    <t>District 4 - Casar</t>
  </si>
  <si>
    <t>District 5 - Kitchen</t>
  </si>
  <si>
    <t>District 6 - Flannigan</t>
  </si>
  <si>
    <t>District 7 - Pool</t>
  </si>
  <si>
    <t>District 8 - Troxclair</t>
  </si>
  <si>
    <t>District 9 - Tovo</t>
  </si>
  <si>
    <t>District 10 - Alter</t>
  </si>
  <si>
    <t>Yes</t>
  </si>
  <si>
    <t>No</t>
  </si>
  <si>
    <t>n/a</t>
  </si>
  <si>
    <t>Affordability Period</t>
  </si>
  <si>
    <t>Affordability Period Ends</t>
  </si>
  <si>
    <t>Total Project Cost</t>
  </si>
  <si>
    <t>Blueprint Goals</t>
  </si>
  <si>
    <t>Goal</t>
  </si>
  <si>
    <t>Performance Measure</t>
  </si>
  <si>
    <t>30% MFI &amp; Below</t>
  </si>
  <si>
    <t>121% MFI &amp; Above</t>
  </si>
  <si>
    <t>81 - 120% MFI</t>
  </si>
  <si>
    <t>61 - 80% MFI</t>
  </si>
  <si>
    <t>31 - 60% MFI</t>
  </si>
  <si>
    <r>
      <t xml:space="preserve">4) </t>
    </r>
    <r>
      <rPr>
        <b/>
        <sz val="12"/>
        <color indexed="8"/>
        <rFont val="Arial"/>
        <family val="2"/>
      </rPr>
      <t>Census Tract</t>
    </r>
  </si>
  <si>
    <r>
      <t xml:space="preserve">5) </t>
    </r>
    <r>
      <rPr>
        <b/>
        <sz val="12"/>
        <color indexed="8"/>
        <rFont val="Arial"/>
        <family val="2"/>
      </rPr>
      <t>Block Group</t>
    </r>
  </si>
  <si>
    <r>
      <t xml:space="preserve">6) </t>
    </r>
    <r>
      <rPr>
        <b/>
        <sz val="12"/>
        <color indexed="8"/>
        <rFont val="Arial"/>
        <family val="2"/>
      </rPr>
      <t>Requested AHFC Funding</t>
    </r>
    <r>
      <rPr>
        <sz val="12"/>
        <color indexed="8"/>
        <rFont val="Arial"/>
        <family val="2"/>
      </rPr>
      <t xml:space="preserve"> Amount (if any)</t>
    </r>
  </si>
  <si>
    <r>
      <t xml:space="preserve">7) Requested </t>
    </r>
    <r>
      <rPr>
        <b/>
        <sz val="12"/>
        <color indexed="8"/>
        <rFont val="Arial"/>
        <family val="2"/>
      </rPr>
      <t>Affordability Period</t>
    </r>
    <r>
      <rPr>
        <sz val="12"/>
        <color indexed="8"/>
        <rFont val="Arial"/>
        <family val="2"/>
      </rPr>
      <t xml:space="preserve"> in years (if requesting funding)</t>
    </r>
  </si>
  <si>
    <r>
      <t xml:space="preserve">8) Is this a </t>
    </r>
    <r>
      <rPr>
        <b/>
        <sz val="12"/>
        <color indexed="8"/>
        <rFont val="Arial"/>
        <family val="2"/>
      </rPr>
      <t>Tax Credit Development</t>
    </r>
    <r>
      <rPr>
        <b/>
        <sz val="12"/>
        <color indexed="8"/>
        <rFont val="Arial"/>
        <family val="2"/>
      </rPr>
      <t>?</t>
    </r>
    <r>
      <rPr>
        <sz val="12"/>
        <color indexed="8"/>
        <rFont val="Arial"/>
        <family val="2"/>
      </rPr>
      <t xml:space="preserve"> (please select)</t>
    </r>
  </si>
  <si>
    <r>
      <t xml:space="preserve">10) Is this a </t>
    </r>
    <r>
      <rPr>
        <b/>
        <sz val="12"/>
        <color indexed="8"/>
        <rFont val="Arial"/>
        <family val="2"/>
      </rPr>
      <t>Rental or Homeownership</t>
    </r>
    <r>
      <rPr>
        <sz val="12"/>
        <color indexed="8"/>
        <rFont val="Arial"/>
        <family val="2"/>
      </rPr>
      <t xml:space="preserve"> development? (please select)</t>
    </r>
  </si>
  <si>
    <t>Children aging out of foster care</t>
  </si>
  <si>
    <t>@ or below 30% MFI</t>
  </si>
  <si>
    <t>@ &gt;30 to 50% MFI</t>
  </si>
  <si>
    <t>@ &gt;50 to 60% MFI</t>
  </si>
  <si>
    <t>@ &gt;60 to 80% MFI</t>
  </si>
  <si>
    <t>@ &gt;80 to 120% MFI</t>
  </si>
  <si>
    <t>&gt;120% MFI</t>
  </si>
  <si>
    <t>Rental</t>
  </si>
  <si>
    <t>AHFC Funding Amount Per Unit</t>
  </si>
  <si>
    <t>^^Do not fill below this line^^</t>
  </si>
  <si>
    <r>
      <t xml:space="preserve">2) </t>
    </r>
    <r>
      <rPr>
        <b/>
        <sz val="12"/>
        <color indexed="8"/>
        <rFont val="Arial"/>
        <family val="2"/>
      </rPr>
      <t>Development Address, City, State, Zip</t>
    </r>
  </si>
  <si>
    <r>
      <t xml:space="preserve">3) </t>
    </r>
    <r>
      <rPr>
        <b/>
        <sz val="12"/>
        <color indexed="8"/>
        <rFont val="Arial"/>
        <family val="2"/>
      </rPr>
      <t>Council District</t>
    </r>
    <r>
      <rPr>
        <sz val="12"/>
        <color indexed="8"/>
        <rFont val="Arial"/>
        <family val="2"/>
      </rPr>
      <t xml:space="preserve"> (please use Dropdown box to select)</t>
    </r>
  </si>
  <si>
    <r>
      <t xml:space="preserve">6) Is the development </t>
    </r>
    <r>
      <rPr>
        <b/>
        <sz val="12"/>
        <color indexed="8"/>
        <rFont val="Arial"/>
        <family val="2"/>
      </rPr>
      <t>New Construction or Rehabilitation</t>
    </r>
    <r>
      <rPr>
        <sz val="12"/>
        <color indexed="8"/>
        <rFont val="Arial"/>
        <family val="2"/>
      </rPr>
      <t>? (please use Dropdown box to select)</t>
    </r>
  </si>
  <si>
    <r>
      <t xml:space="preserve">9) </t>
    </r>
    <r>
      <rPr>
        <b/>
        <sz val="12"/>
        <color indexed="8"/>
        <rFont val="Arial"/>
        <family val="2"/>
      </rPr>
      <t>Underserved Populations</t>
    </r>
    <r>
      <rPr>
        <sz val="12"/>
        <color indexed="8"/>
        <rFont val="Arial"/>
        <family val="2"/>
      </rPr>
      <t xml:space="preserve"> that are greater than 5% of total unit count (please indicated with an </t>
    </r>
    <r>
      <rPr>
        <b/>
        <sz val="12"/>
        <color indexed="8"/>
        <rFont val="Arial"/>
        <family val="2"/>
      </rPr>
      <t>X</t>
    </r>
    <r>
      <rPr>
        <sz val="12"/>
        <color indexed="8"/>
        <rFont val="Arial"/>
        <family val="2"/>
      </rPr>
      <t xml:space="preserve"> if one of the following populations will be served)</t>
    </r>
  </si>
  <si>
    <r>
      <t xml:space="preserve">10) </t>
    </r>
    <r>
      <rPr>
        <b/>
        <sz val="12"/>
        <color indexed="8"/>
        <rFont val="Arial"/>
        <family val="2"/>
      </rPr>
      <t>Permanent Supportive Housing (PSH) or Housing First</t>
    </r>
    <r>
      <rPr>
        <sz val="12"/>
        <color indexed="8"/>
        <rFont val="Arial"/>
        <family val="2"/>
      </rPr>
      <t xml:space="preserve"> populations to be served. Please indicate the number of units and population to be served.</t>
    </r>
  </si>
  <si>
    <t># of PSH Units</t>
  </si>
  <si>
    <t>Other Sources</t>
  </si>
  <si>
    <r>
      <t xml:space="preserve">7) Summary of </t>
    </r>
    <r>
      <rPr>
        <b/>
        <sz val="12"/>
        <color indexed="8"/>
        <rFont val="Arial"/>
        <family val="2"/>
      </rPr>
      <t>Units by MFI Level</t>
    </r>
  </si>
  <si>
    <r>
      <t xml:space="preserve">8) </t>
    </r>
    <r>
      <rPr>
        <b/>
        <sz val="12"/>
        <color indexed="8"/>
        <rFont val="Arial"/>
        <family val="2"/>
      </rPr>
      <t>Project Attributes</t>
    </r>
    <r>
      <rPr>
        <sz val="12"/>
        <color indexed="8"/>
        <rFont val="Arial"/>
        <family val="2"/>
      </rPr>
      <t xml:space="preserve"> (numerical values only)</t>
    </r>
  </si>
  <si>
    <r>
      <t xml:space="preserve">11) </t>
    </r>
    <r>
      <rPr>
        <b/>
        <sz val="12"/>
        <color indexed="8"/>
        <rFont val="Arial"/>
        <family val="2"/>
      </rPr>
      <t>Sources and Uses of funds</t>
    </r>
    <r>
      <rPr>
        <sz val="12"/>
        <color indexed="8"/>
        <rFont val="Arial"/>
        <family val="2"/>
      </rPr>
      <t xml:space="preserve"> (please change descriptions and/or add rows if needed)</t>
    </r>
  </si>
  <si>
    <r>
      <t xml:space="preserve">12) Is the development located </t>
    </r>
    <r>
      <rPr>
        <b/>
        <sz val="12"/>
        <color indexed="8"/>
        <rFont val="Arial"/>
        <family val="2"/>
      </rPr>
      <t>less than 1/2 mile from an Imagine Austin Corridor</t>
    </r>
    <r>
      <rPr>
        <sz val="12"/>
        <color indexed="8"/>
        <rFont val="Arial"/>
        <family val="2"/>
      </rPr>
      <t>? (Yes/No)</t>
    </r>
  </si>
  <si>
    <r>
      <t xml:space="preserve">13) Is the development </t>
    </r>
    <r>
      <rPr>
        <b/>
        <sz val="12"/>
        <color indexed="8"/>
        <rFont val="Arial"/>
        <family val="2"/>
      </rPr>
      <t>less than 1/4 mile walking distance from high frequency transit</t>
    </r>
    <r>
      <rPr>
        <sz val="12"/>
        <color indexed="8"/>
        <rFont val="Arial"/>
        <family val="2"/>
      </rPr>
      <t>? (Yes/No)</t>
    </r>
  </si>
  <si>
    <r>
      <t xml:space="preserve">14) Is the development </t>
    </r>
    <r>
      <rPr>
        <b/>
        <sz val="12"/>
        <color indexed="8"/>
        <rFont val="Arial"/>
        <family val="2"/>
      </rPr>
      <t>less than 3/4 mile walking distance from a transit stop</t>
    </r>
    <r>
      <rPr>
        <sz val="12"/>
        <color indexed="8"/>
        <rFont val="Arial"/>
        <family val="2"/>
      </rPr>
      <t>? (Yes/No)</t>
    </r>
  </si>
  <si>
    <t>9% Tax Credit - Project Summary Form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</si>
</sst>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u val="single"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1" fillId="0" borderId="11" xfId="0" applyFont="1" applyBorder="1" applyAlignment="1">
      <alignment horizontal="right" inden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 quotePrefix="1">
      <alignment/>
    </xf>
    <xf numFmtId="0" fontId="42" fillId="0" borderId="11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 indent="2"/>
    </xf>
    <xf numFmtId="165" fontId="42" fillId="0" borderId="0" xfId="44" applyNumberFormat="1" applyFont="1" applyAlignment="1">
      <alignment/>
    </xf>
    <xf numFmtId="165" fontId="41" fillId="0" borderId="11" xfId="44" applyNumberFormat="1" applyFont="1" applyBorder="1" applyAlignment="1">
      <alignment horizontal="center"/>
    </xf>
    <xf numFmtId="0" fontId="45" fillId="33" borderId="0" xfId="0" applyFont="1" applyFill="1" applyAlignment="1">
      <alignment vertical="center"/>
    </xf>
    <xf numFmtId="0" fontId="41" fillId="0" borderId="0" xfId="0" applyFont="1" applyBorder="1" applyAlignment="1">
      <alignment horizontal="left" wrapText="1"/>
    </xf>
    <xf numFmtId="9" fontId="41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0" fillId="0" borderId="11" xfId="44" applyNumberFormat="1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0" fontId="0" fillId="0" borderId="11" xfId="0" applyBorder="1" applyAlignment="1">
      <alignment vertical="top" wrapText="1"/>
    </xf>
    <xf numFmtId="166" fontId="41" fillId="0" borderId="11" xfId="42" applyNumberFormat="1" applyFont="1" applyBorder="1" applyAlignment="1">
      <alignment/>
    </xf>
    <xf numFmtId="165" fontId="41" fillId="0" borderId="0" xfId="0" applyNumberFormat="1" applyFont="1" applyAlignment="1">
      <alignment/>
    </xf>
    <xf numFmtId="9" fontId="41" fillId="0" borderId="11" xfId="57" applyFont="1" applyBorder="1" applyAlignment="1">
      <alignment/>
    </xf>
    <xf numFmtId="0" fontId="38" fillId="0" borderId="11" xfId="0" applyFont="1" applyBorder="1" applyAlignment="1">
      <alignment horizontal="center"/>
    </xf>
    <xf numFmtId="16" fontId="41" fillId="0" borderId="0" xfId="0" applyNumberFormat="1" applyFont="1" applyAlignment="1" quotePrefix="1">
      <alignment/>
    </xf>
    <xf numFmtId="0" fontId="41" fillId="0" borderId="0" xfId="0" applyFont="1" applyAlignment="1" quotePrefix="1">
      <alignment/>
    </xf>
    <xf numFmtId="0" fontId="42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34" borderId="0" xfId="0" applyFont="1" applyFill="1" applyAlignment="1">
      <alignment/>
    </xf>
    <xf numFmtId="0" fontId="40" fillId="34" borderId="0" xfId="0" applyFont="1" applyFill="1" applyAlignment="1">
      <alignment vertical="center"/>
    </xf>
    <xf numFmtId="0" fontId="44" fillId="0" borderId="12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0" fontId="41" fillId="0" borderId="15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 wrapText="1"/>
    </xf>
    <xf numFmtId="0" fontId="41" fillId="0" borderId="20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left" vertical="top" wrapText="1"/>
    </xf>
    <xf numFmtId="0" fontId="41" fillId="0" borderId="2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wrapText="1"/>
    </xf>
    <xf numFmtId="164" fontId="41" fillId="0" borderId="10" xfId="0" applyNumberFormat="1" applyFont="1" applyBorder="1" applyAlignment="1">
      <alignment horizontal="left" wrapText="1"/>
    </xf>
    <xf numFmtId="164" fontId="41" fillId="0" borderId="13" xfId="0" applyNumberFormat="1" applyFont="1" applyBorder="1" applyAlignment="1">
      <alignment horizontal="left" wrapText="1"/>
    </xf>
    <xf numFmtId="0" fontId="4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13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2" customWidth="1"/>
    <col min="2" max="2" width="25.7109375" style="2" customWidth="1"/>
    <col min="3" max="3" width="16.57421875" style="2" customWidth="1"/>
    <col min="4" max="4" width="16.00390625" style="2" customWidth="1"/>
    <col min="5" max="5" width="28.421875" style="2" customWidth="1"/>
    <col min="6" max="6" width="17.00390625" style="2" customWidth="1"/>
    <col min="7" max="9" width="9.140625" style="2" customWidth="1"/>
    <col min="10" max="16384" width="9.140625" style="2" customWidth="1"/>
  </cols>
  <sheetData>
    <row r="2" spans="2:15" ht="32.25" customHeight="1">
      <c r="B2" s="18" t="s">
        <v>79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" customHeight="1"/>
    <row r="4" spans="2:26" ht="15.75">
      <c r="B4" s="2" t="s">
        <v>14</v>
      </c>
      <c r="Z4" s="2" t="s">
        <v>1</v>
      </c>
    </row>
    <row r="5" ht="15">
      <c r="Z5" s="2" t="s">
        <v>2</v>
      </c>
    </row>
    <row r="6" spans="2:8" ht="15">
      <c r="B6" s="38"/>
      <c r="C6" s="49"/>
      <c r="D6" s="49"/>
      <c r="E6" s="49"/>
      <c r="F6" s="49"/>
      <c r="G6" s="49"/>
      <c r="H6" s="39"/>
    </row>
    <row r="7" ht="15">
      <c r="Z7" s="2" t="s">
        <v>63</v>
      </c>
    </row>
    <row r="8" spans="2:26" ht="15.75">
      <c r="B8" s="2" t="s">
        <v>66</v>
      </c>
      <c r="Z8" s="2" t="s">
        <v>22</v>
      </c>
    </row>
    <row r="10" spans="2:26" ht="15">
      <c r="B10" s="38"/>
      <c r="C10" s="49"/>
      <c r="D10" s="49"/>
      <c r="E10" s="49"/>
      <c r="F10" s="49"/>
      <c r="G10" s="49"/>
      <c r="H10" s="39"/>
      <c r="Z10" s="2" t="s">
        <v>26</v>
      </c>
    </row>
    <row r="11" spans="2:26" ht="15">
      <c r="B11" s="4"/>
      <c r="C11" s="4"/>
      <c r="D11" s="4"/>
      <c r="E11" s="4"/>
      <c r="F11" s="4"/>
      <c r="G11" s="4"/>
      <c r="H11" s="4"/>
      <c r="Z11" s="2" t="s">
        <v>27</v>
      </c>
    </row>
    <row r="12" spans="2:26" ht="15.75">
      <c r="B12" s="2" t="s">
        <v>67</v>
      </c>
      <c r="C12" s="4"/>
      <c r="D12" s="4"/>
      <c r="E12" s="4"/>
      <c r="F12" s="4"/>
      <c r="G12" s="4"/>
      <c r="H12" s="4"/>
      <c r="Z12" s="2" t="s">
        <v>28</v>
      </c>
    </row>
    <row r="13" spans="2:26" ht="15">
      <c r="B13" s="4"/>
      <c r="C13" s="4"/>
      <c r="D13" s="4"/>
      <c r="E13" s="4"/>
      <c r="F13" s="4"/>
      <c r="G13" s="4"/>
      <c r="H13" s="4"/>
      <c r="Z13" s="2" t="s">
        <v>29</v>
      </c>
    </row>
    <row r="14" spans="2:26" ht="15">
      <c r="B14" s="38"/>
      <c r="C14" s="39"/>
      <c r="D14" s="4"/>
      <c r="E14" s="4"/>
      <c r="F14" s="4"/>
      <c r="G14" s="4"/>
      <c r="H14" s="4"/>
      <c r="Z14" s="2" t="s">
        <v>30</v>
      </c>
    </row>
    <row r="15" spans="2:26" ht="15">
      <c r="B15" s="19"/>
      <c r="C15" s="19"/>
      <c r="D15" s="4"/>
      <c r="E15" s="4"/>
      <c r="F15" s="4"/>
      <c r="G15" s="4"/>
      <c r="H15" s="4"/>
      <c r="Z15" s="2" t="s">
        <v>31</v>
      </c>
    </row>
    <row r="16" spans="2:26" ht="15.75">
      <c r="B16" s="2" t="s">
        <v>50</v>
      </c>
      <c r="C16" s="4"/>
      <c r="D16" s="4"/>
      <c r="E16" s="4"/>
      <c r="F16" s="4"/>
      <c r="G16" s="4"/>
      <c r="H16" s="4"/>
      <c r="Z16" s="2" t="s">
        <v>32</v>
      </c>
    </row>
    <row r="17" spans="2:26" ht="15">
      <c r="B17" s="4"/>
      <c r="C17" s="4"/>
      <c r="D17" s="4"/>
      <c r="E17" s="4"/>
      <c r="F17" s="4"/>
      <c r="G17" s="4"/>
      <c r="H17" s="4"/>
      <c r="Z17" s="2" t="s">
        <v>33</v>
      </c>
    </row>
    <row r="18" spans="2:26" ht="15">
      <c r="B18" s="38"/>
      <c r="C18" s="39"/>
      <c r="D18" s="4"/>
      <c r="E18" s="4"/>
      <c r="F18" s="4"/>
      <c r="G18" s="4"/>
      <c r="H18" s="4"/>
      <c r="Z18" s="2" t="s">
        <v>34</v>
      </c>
    </row>
    <row r="19" spans="2:26" ht="15">
      <c r="B19" s="4"/>
      <c r="C19" s="4"/>
      <c r="D19" s="4"/>
      <c r="E19" s="4"/>
      <c r="F19" s="4"/>
      <c r="G19" s="4"/>
      <c r="H19" s="4"/>
      <c r="Z19" s="2" t="s">
        <v>35</v>
      </c>
    </row>
    <row r="20" spans="2:27" ht="15.75">
      <c r="B20" s="2" t="s">
        <v>51</v>
      </c>
      <c r="C20" s="4"/>
      <c r="D20" s="4"/>
      <c r="E20" s="4"/>
      <c r="F20" s="4"/>
      <c r="G20" s="4"/>
      <c r="H20" s="4"/>
      <c r="AA20" s="2" t="s">
        <v>38</v>
      </c>
    </row>
    <row r="21" spans="3:27" ht="15">
      <c r="C21" s="4"/>
      <c r="D21" s="4"/>
      <c r="E21" s="4"/>
      <c r="F21" s="4"/>
      <c r="G21" s="4"/>
      <c r="H21" s="4"/>
      <c r="Z21" s="2" t="s">
        <v>36</v>
      </c>
      <c r="AA21" s="20">
        <v>0.04</v>
      </c>
    </row>
    <row r="22" spans="2:27" ht="15">
      <c r="B22" s="38"/>
      <c r="C22" s="39"/>
      <c r="D22" s="4"/>
      <c r="E22" s="4"/>
      <c r="F22" s="4"/>
      <c r="G22" s="4"/>
      <c r="H22" s="4"/>
      <c r="Z22" s="2" t="s">
        <v>37</v>
      </c>
      <c r="AA22" s="20">
        <v>0.09</v>
      </c>
    </row>
    <row r="23" ht="15" hidden="1"/>
    <row r="24" ht="15.75" hidden="1">
      <c r="B24" s="2" t="s">
        <v>52</v>
      </c>
    </row>
    <row r="25" ht="15" hidden="1"/>
    <row r="26" spans="2:3" ht="15" hidden="1">
      <c r="B26" s="50">
        <v>0</v>
      </c>
      <c r="C26" s="51"/>
    </row>
    <row r="27" ht="15" hidden="1"/>
    <row r="28" ht="15.75" hidden="1">
      <c r="B28" s="2" t="s">
        <v>53</v>
      </c>
    </row>
    <row r="29" ht="15" hidden="1"/>
    <row r="30" spans="2:3" ht="15" hidden="1">
      <c r="B30" s="38"/>
      <c r="C30" s="39"/>
    </row>
    <row r="31" ht="15" hidden="1"/>
    <row r="32" ht="15.75" hidden="1">
      <c r="B32" s="2" t="s">
        <v>54</v>
      </c>
    </row>
    <row r="33" ht="15" hidden="1"/>
    <row r="34" spans="2:3" ht="15" hidden="1">
      <c r="B34" s="7"/>
      <c r="C34" s="28"/>
    </row>
    <row r="35" spans="2:3" ht="15">
      <c r="B35" s="19"/>
      <c r="C35" s="19"/>
    </row>
    <row r="36" ht="15.75">
      <c r="B36" s="2" t="s">
        <v>68</v>
      </c>
    </row>
    <row r="38" spans="2:3" ht="15">
      <c r="B38" s="38"/>
      <c r="C38" s="39"/>
    </row>
    <row r="39" ht="15" hidden="1"/>
    <row r="40" ht="15.75" hidden="1">
      <c r="B40" s="2" t="s">
        <v>55</v>
      </c>
    </row>
    <row r="41" ht="15" hidden="1"/>
    <row r="42" spans="2:3" ht="15" hidden="1">
      <c r="B42" s="38"/>
      <c r="C42" s="39"/>
    </row>
    <row r="44" ht="15.75">
      <c r="B44" s="2" t="s">
        <v>73</v>
      </c>
    </row>
    <row r="46" spans="2:3" ht="15">
      <c r="B46" s="9" t="s">
        <v>57</v>
      </c>
      <c r="C46" s="8"/>
    </row>
    <row r="47" spans="2:3" ht="15">
      <c r="B47" s="9" t="s">
        <v>58</v>
      </c>
      <c r="C47" s="8"/>
    </row>
    <row r="48" spans="2:3" ht="15">
      <c r="B48" s="9" t="s">
        <v>59</v>
      </c>
      <c r="C48" s="8"/>
    </row>
    <row r="49" spans="2:3" ht="15">
      <c r="B49" s="9" t="s">
        <v>60</v>
      </c>
      <c r="C49" s="8"/>
    </row>
    <row r="50" spans="2:3" ht="15">
      <c r="B50" s="9" t="s">
        <v>61</v>
      </c>
      <c r="C50" s="8"/>
    </row>
    <row r="51" spans="2:3" ht="15">
      <c r="B51" s="7" t="s">
        <v>62</v>
      </c>
      <c r="C51" s="8"/>
    </row>
    <row r="52" spans="2:3" ht="15.75">
      <c r="B52" s="6" t="s">
        <v>3</v>
      </c>
      <c r="C52" s="10">
        <f>SUM(C46:C51)</f>
        <v>0</v>
      </c>
    </row>
    <row r="53" ht="15" customHeight="1"/>
    <row r="54" ht="15.75">
      <c r="B54" s="2" t="s">
        <v>74</v>
      </c>
    </row>
    <row r="56" spans="2:6" ht="15">
      <c r="B56" s="7" t="s">
        <v>4</v>
      </c>
      <c r="C56" s="7" t="s">
        <v>5</v>
      </c>
      <c r="D56" s="7" t="s">
        <v>0</v>
      </c>
      <c r="E56" s="7" t="s">
        <v>6</v>
      </c>
      <c r="F56" s="7" t="s">
        <v>25</v>
      </c>
    </row>
    <row r="57" spans="2:6" ht="15">
      <c r="B57" s="8"/>
      <c r="C57" s="8"/>
      <c r="D57" s="8"/>
      <c r="E57" s="8"/>
      <c r="F57" s="17"/>
    </row>
    <row r="58" spans="2:6" ht="15">
      <c r="B58" s="8"/>
      <c r="C58" s="8"/>
      <c r="D58" s="8"/>
      <c r="E58" s="8"/>
      <c r="F58" s="17"/>
    </row>
    <row r="59" spans="2:8" ht="15">
      <c r="B59" s="8"/>
      <c r="C59" s="8"/>
      <c r="D59" s="8"/>
      <c r="E59" s="8"/>
      <c r="F59" s="17"/>
      <c r="H59" s="30"/>
    </row>
    <row r="60" spans="2:8" ht="15">
      <c r="B60" s="8"/>
      <c r="C60" s="8"/>
      <c r="D60" s="8"/>
      <c r="E60" s="8"/>
      <c r="F60" s="17"/>
      <c r="H60" s="30"/>
    </row>
    <row r="61" spans="2:8" ht="15">
      <c r="B61" s="8"/>
      <c r="C61" s="8"/>
      <c r="D61" s="8"/>
      <c r="E61" s="8"/>
      <c r="F61" s="17"/>
      <c r="H61" s="31"/>
    </row>
    <row r="62" spans="2:8" ht="15">
      <c r="B62" s="8"/>
      <c r="C62" s="8"/>
      <c r="D62" s="8"/>
      <c r="E62" s="8"/>
      <c r="F62" s="17"/>
      <c r="H62" s="31"/>
    </row>
    <row r="63" spans="2:9" ht="15.75">
      <c r="B63" s="8"/>
      <c r="C63" s="8"/>
      <c r="D63" s="8"/>
      <c r="E63" s="8"/>
      <c r="F63" s="17"/>
      <c r="I63" s="32"/>
    </row>
    <row r="64" spans="2:6" ht="15">
      <c r="B64" s="8"/>
      <c r="C64" s="8"/>
      <c r="D64" s="8"/>
      <c r="E64" s="8"/>
      <c r="F64" s="17"/>
    </row>
    <row r="65" spans="2:6" ht="15">
      <c r="B65" s="8"/>
      <c r="C65" s="8"/>
      <c r="D65" s="8"/>
      <c r="E65" s="8"/>
      <c r="F65" s="17"/>
    </row>
    <row r="66" spans="2:6" ht="15">
      <c r="B66" s="8"/>
      <c r="C66" s="8"/>
      <c r="D66" s="8"/>
      <c r="E66" s="8"/>
      <c r="F66" s="17"/>
    </row>
    <row r="67" spans="2:6" ht="15">
      <c r="B67" s="8"/>
      <c r="C67" s="8"/>
      <c r="D67" s="8"/>
      <c r="E67" s="8"/>
      <c r="F67" s="17"/>
    </row>
    <row r="68" spans="2:6" ht="15.75" thickBot="1">
      <c r="B68" s="8"/>
      <c r="C68" s="8"/>
      <c r="D68" s="8"/>
      <c r="E68" s="8"/>
      <c r="F68" s="17"/>
    </row>
    <row r="69" spans="2:6" ht="16.5" thickBot="1">
      <c r="B69" s="37">
        <f>SUM(B57:B68)</f>
        <v>0</v>
      </c>
      <c r="C69" s="36" t="s">
        <v>3</v>
      </c>
      <c r="D69" s="11"/>
      <c r="E69" s="11"/>
      <c r="F69" s="12"/>
    </row>
    <row r="71" spans="2:8" ht="29.25" customHeight="1">
      <c r="B71" s="52" t="s">
        <v>69</v>
      </c>
      <c r="C71" s="52"/>
      <c r="D71" s="52"/>
      <c r="E71" s="52"/>
      <c r="F71" s="52"/>
      <c r="G71" s="52"/>
      <c r="H71" s="52"/>
    </row>
    <row r="73" spans="2:4" ht="15.75">
      <c r="B73" s="10"/>
      <c r="C73" s="3" t="s">
        <v>8</v>
      </c>
      <c r="D73" s="12"/>
    </row>
    <row r="74" spans="2:4" ht="15.75">
      <c r="B74" s="10"/>
      <c r="C74" s="3" t="s">
        <v>9</v>
      </c>
      <c r="D74" s="12"/>
    </row>
    <row r="75" spans="2:4" ht="15.75">
      <c r="B75" s="10"/>
      <c r="C75" s="3" t="s">
        <v>10</v>
      </c>
      <c r="D75" s="12"/>
    </row>
    <row r="76" spans="2:4" ht="15.75">
      <c r="B76" s="10"/>
      <c r="C76" s="3" t="s">
        <v>56</v>
      </c>
      <c r="D76" s="12"/>
    </row>
    <row r="77" spans="2:4" ht="15.75">
      <c r="B77" s="10"/>
      <c r="C77" s="3" t="s">
        <v>11</v>
      </c>
      <c r="D77" s="12"/>
    </row>
    <row r="79" spans="2:7" ht="30.75" customHeight="1">
      <c r="B79" s="52" t="s">
        <v>70</v>
      </c>
      <c r="C79" s="52"/>
      <c r="D79" s="52"/>
      <c r="E79" s="52"/>
      <c r="F79" s="52"/>
      <c r="G79" s="52"/>
    </row>
    <row r="81" spans="2:3" ht="15">
      <c r="B81" s="2" t="s">
        <v>71</v>
      </c>
      <c r="C81" s="2" t="s">
        <v>7</v>
      </c>
    </row>
    <row r="82" spans="2:8" ht="15">
      <c r="B82" s="3"/>
      <c r="C82" s="40"/>
      <c r="D82" s="41"/>
      <c r="E82" s="41"/>
      <c r="F82" s="41"/>
      <c r="G82" s="41"/>
      <c r="H82" s="42"/>
    </row>
    <row r="83" spans="3:8" ht="15">
      <c r="C83" s="43"/>
      <c r="D83" s="44"/>
      <c r="E83" s="44"/>
      <c r="F83" s="44"/>
      <c r="G83" s="44"/>
      <c r="H83" s="45"/>
    </row>
    <row r="84" spans="3:8" ht="15">
      <c r="C84" s="43"/>
      <c r="D84" s="44"/>
      <c r="E84" s="44"/>
      <c r="F84" s="44"/>
      <c r="G84" s="44"/>
      <c r="H84" s="45"/>
    </row>
    <row r="85" spans="3:8" ht="15">
      <c r="C85" s="46"/>
      <c r="D85" s="47"/>
      <c r="E85" s="47"/>
      <c r="F85" s="47"/>
      <c r="G85" s="47"/>
      <c r="H85" s="48"/>
    </row>
    <row r="87" ht="15.75">
      <c r="B87" s="2" t="s">
        <v>75</v>
      </c>
    </row>
    <row r="89" spans="2:5" s="14" customFormat="1" ht="15">
      <c r="B89" s="13" t="s">
        <v>12</v>
      </c>
      <c r="E89" s="13" t="s">
        <v>13</v>
      </c>
    </row>
    <row r="90" spans="2:6" ht="15">
      <c r="B90" s="2" t="s">
        <v>15</v>
      </c>
      <c r="C90" s="26"/>
      <c r="E90" s="2" t="s">
        <v>17</v>
      </c>
      <c r="F90" s="26"/>
    </row>
    <row r="91" spans="2:6" ht="15">
      <c r="B91" s="2" t="s">
        <v>16</v>
      </c>
      <c r="C91" s="26"/>
      <c r="E91" s="2" t="s">
        <v>18</v>
      </c>
      <c r="F91" s="26"/>
    </row>
    <row r="92" spans="2:9" ht="15">
      <c r="B92" s="2" t="s">
        <v>72</v>
      </c>
      <c r="C92" s="26"/>
      <c r="E92" s="2" t="s">
        <v>19</v>
      </c>
      <c r="F92" s="26"/>
      <c r="I92" s="27"/>
    </row>
    <row r="93" spans="3:6" ht="15">
      <c r="C93" s="26"/>
      <c r="E93" s="2" t="s">
        <v>20</v>
      </c>
      <c r="F93" s="26"/>
    </row>
    <row r="94" spans="3:6" ht="15">
      <c r="C94" s="26"/>
      <c r="F94" s="26"/>
    </row>
    <row r="95" spans="2:6" ht="15.75">
      <c r="B95" s="15" t="s">
        <v>21</v>
      </c>
      <c r="C95" s="16">
        <f>SUM(C90:C94)</f>
        <v>0</v>
      </c>
      <c r="E95" s="15" t="s">
        <v>21</v>
      </c>
      <c r="F95" s="16">
        <f>SUM(F90:F94)</f>
        <v>0</v>
      </c>
    </row>
    <row r="97" ht="15.75">
      <c r="B97" s="2" t="s">
        <v>76</v>
      </c>
    </row>
    <row r="99" ht="15">
      <c r="B99" s="7"/>
    </row>
    <row r="101" ht="15.75">
      <c r="B101" s="2" t="s">
        <v>77</v>
      </c>
    </row>
    <row r="103" ht="15">
      <c r="B103" s="7"/>
    </row>
    <row r="105" ht="15.75">
      <c r="B105" s="2" t="s">
        <v>78</v>
      </c>
    </row>
    <row r="107" ht="15">
      <c r="B107" s="7"/>
    </row>
    <row r="108" ht="37.5" customHeight="1" hidden="1">
      <c r="B108" s="33"/>
    </row>
    <row r="109" s="34" customFormat="1" ht="24.75" customHeight="1" hidden="1">
      <c r="B109" s="35" t="s">
        <v>65</v>
      </c>
    </row>
    <row r="110" ht="15" hidden="1"/>
    <row r="111" spans="2:7" ht="15.75" hidden="1">
      <c r="B111" t="s">
        <v>42</v>
      </c>
      <c r="C111"/>
      <c r="D111"/>
      <c r="E111"/>
      <c r="F111"/>
      <c r="G111"/>
    </row>
    <row r="112" spans="2:7" ht="45" hidden="1">
      <c r="B112" s="23" t="s">
        <v>43</v>
      </c>
      <c r="C112" s="25" t="s">
        <v>45</v>
      </c>
      <c r="D112" s="25" t="s">
        <v>49</v>
      </c>
      <c r="E112" s="25" t="s">
        <v>48</v>
      </c>
      <c r="F112" s="25" t="s">
        <v>47</v>
      </c>
      <c r="G112" s="25" t="s">
        <v>46</v>
      </c>
    </row>
    <row r="113" spans="2:7" ht="15.75" hidden="1">
      <c r="B113" s="24" t="s">
        <v>44</v>
      </c>
      <c r="C113" s="29">
        <f>'Project Summary Sheet'!$C$46</f>
        <v>0</v>
      </c>
      <c r="D113" s="29">
        <f>SUM('Project Summary Sheet'!$C$47:$C$48)</f>
        <v>0</v>
      </c>
      <c r="E113" s="29">
        <f>'Project Summary Sheet'!$C$49</f>
        <v>0</v>
      </c>
      <c r="F113" s="29">
        <f>'Project Summary Sheet'!$C$50</f>
        <v>0</v>
      </c>
      <c r="G113" s="29">
        <f>'Project Summary Sheet'!$C$51</f>
        <v>0</v>
      </c>
    </row>
    <row r="114" ht="15" hidden="1"/>
    <row r="115" spans="2:7" ht="15.75" hidden="1">
      <c r="B115" t="s">
        <v>23</v>
      </c>
      <c r="C115"/>
      <c r="D115"/>
      <c r="E115"/>
      <c r="F115"/>
      <c r="G115"/>
    </row>
    <row r="116" spans="2:7" ht="15.75" hidden="1">
      <c r="B116" s="5">
        <f>IF('Project Summary Sheet'!$B$42="Rental",SUM('Project Summary Sheet'!$C$46:$C$48),0)</f>
        <v>0</v>
      </c>
      <c r="C116"/>
      <c r="D116"/>
      <c r="E116"/>
      <c r="F116"/>
      <c r="G116"/>
    </row>
    <row r="117" spans="2:7" ht="15.75" hidden="1">
      <c r="B117" s="21"/>
      <c r="C117"/>
      <c r="D117"/>
      <c r="E117"/>
      <c r="F117"/>
      <c r="G117"/>
    </row>
    <row r="118" spans="2:7" ht="15.75" hidden="1">
      <c r="B118" s="21" t="s">
        <v>3</v>
      </c>
      <c r="C118"/>
      <c r="D118"/>
      <c r="E118"/>
      <c r="F118"/>
      <c r="G118"/>
    </row>
    <row r="119" spans="2:7" ht="15.75" hidden="1">
      <c r="B119" s="5">
        <f>'Project Summary Sheet'!$C$52</f>
        <v>0</v>
      </c>
      <c r="C119"/>
      <c r="D119"/>
      <c r="E119"/>
      <c r="F119"/>
      <c r="G119"/>
    </row>
    <row r="120" spans="2:7" ht="15.75" hidden="1">
      <c r="B120"/>
      <c r="C120"/>
      <c r="D120"/>
      <c r="E120"/>
      <c r="F120"/>
      <c r="G120"/>
    </row>
    <row r="121" spans="2:7" ht="15.75" hidden="1">
      <c r="B121" t="s">
        <v>24</v>
      </c>
      <c r="C121"/>
      <c r="D121"/>
      <c r="E121"/>
      <c r="F121"/>
      <c r="G121"/>
    </row>
    <row r="122" spans="2:7" ht="15.75" hidden="1">
      <c r="B122" s="5">
        <f>IF('Project Summary Sheet'!$B$42="Homeownership",SUM('Project Summary Sheet'!$C$46:$C$49),0)</f>
        <v>0</v>
      </c>
      <c r="C122"/>
      <c r="D122"/>
      <c r="E122"/>
      <c r="F122"/>
      <c r="G122"/>
    </row>
    <row r="123" spans="2:7" ht="15.75" hidden="1">
      <c r="B123" s="21"/>
      <c r="C123"/>
      <c r="D123"/>
      <c r="E123"/>
      <c r="F123"/>
      <c r="G123"/>
    </row>
    <row r="124" spans="2:7" ht="15.75" hidden="1">
      <c r="B124" s="21" t="s">
        <v>3</v>
      </c>
      <c r="C124"/>
      <c r="D124"/>
      <c r="E124"/>
      <c r="F124"/>
      <c r="G124"/>
    </row>
    <row r="125" spans="2:7" ht="15.75" hidden="1">
      <c r="B125" s="5">
        <f>'Project Summary Sheet'!$C$52</f>
        <v>0</v>
      </c>
      <c r="C125"/>
      <c r="D125"/>
      <c r="E125"/>
      <c r="F125"/>
      <c r="G125"/>
    </row>
    <row r="126" spans="2:7" ht="15.75" hidden="1">
      <c r="B126"/>
      <c r="C126"/>
      <c r="D126"/>
      <c r="E126"/>
      <c r="F126"/>
      <c r="G126"/>
    </row>
    <row r="127" spans="2:7" ht="15.75" hidden="1">
      <c r="B127" t="s">
        <v>39</v>
      </c>
      <c r="C127"/>
      <c r="D127"/>
      <c r="E127"/>
      <c r="F127"/>
      <c r="G127"/>
    </row>
    <row r="128" spans="2:7" ht="15.75" hidden="1">
      <c r="B128" s="5" t="str">
        <f>IF($B$34="Yes",30,IF($B$30&gt;0,$B$30,"n/a"))</f>
        <v>n/a</v>
      </c>
      <c r="C128"/>
      <c r="D128"/>
      <c r="E128"/>
      <c r="F128"/>
      <c r="G128"/>
    </row>
    <row r="129" spans="2:7" ht="15.75" hidden="1">
      <c r="B129" s="21"/>
      <c r="C129"/>
      <c r="D129"/>
      <c r="E129"/>
      <c r="F129"/>
      <c r="G129"/>
    </row>
    <row r="130" spans="2:7" ht="15.75" hidden="1">
      <c r="B130" t="s">
        <v>40</v>
      </c>
      <c r="C130"/>
      <c r="D130"/>
      <c r="E130"/>
      <c r="F130"/>
      <c r="G130"/>
    </row>
    <row r="131" spans="2:7" ht="15.75" hidden="1">
      <c r="B131" s="5" t="str">
        <f>_xlfn.IFERROR(IF(($B$128)&gt;0,2017+2+$B$128),"n/a")</f>
        <v>n/a</v>
      </c>
      <c r="C131"/>
      <c r="D131"/>
      <c r="E131"/>
      <c r="F131"/>
      <c r="G131"/>
    </row>
    <row r="132" spans="2:7" ht="15.75" hidden="1">
      <c r="B132"/>
      <c r="C132"/>
      <c r="D132"/>
      <c r="E132"/>
      <c r="F132"/>
      <c r="G132"/>
    </row>
    <row r="133" spans="2:7" ht="15.75" hidden="1">
      <c r="B133" t="s">
        <v>41</v>
      </c>
      <c r="C133"/>
      <c r="D133"/>
      <c r="E133"/>
      <c r="F133"/>
      <c r="G133"/>
    </row>
    <row r="134" spans="2:7" ht="15.75" hidden="1">
      <c r="B134" s="22">
        <f>'Project Summary Sheet'!$C$95</f>
        <v>0</v>
      </c>
      <c r="C134"/>
      <c r="D134"/>
      <c r="E134"/>
      <c r="F134"/>
      <c r="G134"/>
    </row>
    <row r="135" spans="2:7" ht="15.75" hidden="1">
      <c r="B135"/>
      <c r="C135"/>
      <c r="D135"/>
      <c r="E135"/>
      <c r="F135"/>
      <c r="G135"/>
    </row>
    <row r="136" spans="2:7" ht="15.75" hidden="1">
      <c r="B136" t="s">
        <v>64</v>
      </c>
      <c r="C136"/>
      <c r="D136"/>
      <c r="E136"/>
      <c r="F136"/>
      <c r="G136"/>
    </row>
    <row r="137" spans="2:7" ht="15.75" hidden="1">
      <c r="B137" s="22" t="str">
        <f>_xlfn.IFERROR(IF(AND($B$26&gt;0,$B$42="Rental"),$B$26/$B$116,$B$26/$B$122),"n/a")</f>
        <v>n/a</v>
      </c>
      <c r="C137"/>
      <c r="D137"/>
      <c r="E137"/>
      <c r="F137"/>
      <c r="G137"/>
    </row>
    <row r="138" spans="2:7" ht="15.75">
      <c r="B138"/>
      <c r="C138"/>
      <c r="D138"/>
      <c r="E138"/>
      <c r="F138"/>
      <c r="G138"/>
    </row>
  </sheetData>
  <sheetProtection/>
  <mergeCells count="12">
    <mergeCell ref="B71:H71"/>
    <mergeCell ref="B79:G79"/>
    <mergeCell ref="B38:C38"/>
    <mergeCell ref="C82:H85"/>
    <mergeCell ref="B6:H6"/>
    <mergeCell ref="B10:H10"/>
    <mergeCell ref="B18:C18"/>
    <mergeCell ref="B22:C22"/>
    <mergeCell ref="B26:C26"/>
    <mergeCell ref="B30:C30"/>
    <mergeCell ref="B42:C42"/>
    <mergeCell ref="B14:C14"/>
  </mergeCells>
  <dataValidations count="5">
    <dataValidation type="list" allowBlank="1" showInputMessage="1" showErrorMessage="1" sqref="B38:C38 B35:C35">
      <formula1>$Z$3:$Z$5</formula1>
    </dataValidation>
    <dataValidation type="list" allowBlank="1" showInputMessage="1" showErrorMessage="1" sqref="B42:C42">
      <formula1>$Z$6:$Z$8</formula1>
    </dataValidation>
    <dataValidation type="list" allowBlank="1" showInputMessage="1" showErrorMessage="1" sqref="B14:C14">
      <formula1>$Z$9:$Z$19</formula1>
    </dataValidation>
    <dataValidation type="list" allowBlank="1" showInputMessage="1" showErrorMessage="1" sqref="B34 B99 B103 B107:B108">
      <formula1>$Z$20:$Z$22</formula1>
    </dataValidation>
    <dataValidation type="list" allowBlank="1" showInputMessage="1" showErrorMessage="1" sqref="C34">
      <formula1>$AA$20:$AA$22</formula1>
    </dataValidation>
  </dataValidations>
  <printOptions/>
  <pageMargins left="0.7" right="0.7" top="0.75" bottom="0.75" header="0.3" footer="0.3"/>
  <pageSetup fitToHeight="2" horizontalDpi="600" verticalDpi="600" orientation="portrait" scale="74" r:id="rId1"/>
  <headerFooter>
    <oddFooter>&amp;C&amp;P</oddFooter>
  </headerFooter>
  <rowBreaks count="1" manualBreakCount="1">
    <brk id="7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Morgan, Ellis</dc:creator>
  <cp:keywords/>
  <dc:description/>
  <cp:lastModifiedBy>Patterson, Jeffery</cp:lastModifiedBy>
  <cp:lastPrinted>2017-11-17T19:45:32Z</cp:lastPrinted>
  <dcterms:created xsi:type="dcterms:W3CDTF">2017-10-09T16:09:35Z</dcterms:created>
  <dcterms:modified xsi:type="dcterms:W3CDTF">2017-11-20T21:32:49Z</dcterms:modified>
  <cp:category/>
  <cp:version/>
  <cp:contentType/>
  <cp:contentStatus/>
</cp:coreProperties>
</file>