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6" windowWidth="11328" windowHeight="9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<sst xmlns="http://schemas.openxmlformats.org/spreadsheetml/2006/main" count="91" uniqueCount="86">
  <si>
    <r>
      <t xml:space="preserve">Down Payment </t>
    </r>
    <r>
      <rPr>
        <sz val="8"/>
        <rFont val="Arial"/>
        <family val="2"/>
      </rPr>
      <t>(price minus base loan amt.)</t>
    </r>
  </si>
  <si>
    <r>
      <t>*</t>
    </r>
    <r>
      <rPr>
        <b/>
        <sz val="8"/>
        <rFont val="Arial"/>
        <family val="2"/>
      </rPr>
      <t xml:space="preserve">For Standard DPA, </t>
    </r>
    <r>
      <rPr>
        <sz val="8"/>
        <rFont val="Arial"/>
        <family val="2"/>
      </rPr>
      <t>up to $11,000 available for MCC Program, and up to $4,999 additional for Verif. of Disability</t>
    </r>
  </si>
  <si>
    <t>(only up to $40,000 available for Shared Equity DPA)</t>
  </si>
  <si>
    <t>(DPA amount divided by sales price)</t>
  </si>
  <si>
    <t xml:space="preserve">FINAL DPA check amount: </t>
  </si>
  <si>
    <t xml:space="preserve">FINAL Shared Equity %: </t>
  </si>
  <si>
    <t>(based on DPA-eligible costs above)</t>
  </si>
  <si>
    <t>DPA-ELIGIBLE Costs</t>
  </si>
  <si>
    <t>on GFE</t>
  </si>
  <si>
    <t>on Final HUD1</t>
  </si>
  <si>
    <t>Borrower Name:</t>
  </si>
  <si>
    <t>Property Address:</t>
  </si>
  <si>
    <r>
      <t xml:space="preserve">Closing Costs &amp; Pre-paid Expenses </t>
    </r>
    <r>
      <rPr>
        <b/>
        <u val="single"/>
        <sz val="9"/>
        <rFont val="Arial"/>
        <family val="2"/>
      </rPr>
      <t xml:space="preserve">excluding </t>
    </r>
    <r>
      <rPr>
        <sz val="9"/>
        <rFont val="Arial"/>
        <family val="2"/>
      </rPr>
      <t>UFMIP(GFE):</t>
    </r>
  </si>
  <si>
    <r>
      <t>Sales Price</t>
    </r>
    <r>
      <rPr>
        <sz val="9"/>
        <rFont val="Arial"/>
        <family val="2"/>
      </rPr>
      <t xml:space="preserve"> (Good Faith Estimate) </t>
    </r>
    <r>
      <rPr>
        <sz val="11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+</t>
    </r>
    <r>
      <rPr>
        <b/>
        <sz val="9"/>
        <rFont val="Arial"/>
        <family val="2"/>
      </rPr>
      <t>:</t>
    </r>
  </si>
  <si>
    <r>
      <t xml:space="preserve">Subtotal </t>
    </r>
    <r>
      <rPr>
        <sz val="9"/>
        <color indexed="1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=</t>
    </r>
    <r>
      <rPr>
        <sz val="9"/>
        <rFont val="Arial"/>
        <family val="2"/>
      </rPr>
      <t xml:space="preserve"> :</t>
    </r>
  </si>
  <si>
    <r>
      <t>Less Gift</t>
    </r>
    <r>
      <rPr>
        <sz val="9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:</t>
    </r>
  </si>
  <si>
    <r>
      <t>Less</t>
    </r>
    <r>
      <rPr>
        <sz val="9"/>
        <rFont val="Arial"/>
        <family val="2"/>
      </rPr>
      <t xml:space="preserve"> BASE </t>
    </r>
    <r>
      <rPr>
        <b/>
        <sz val="9"/>
        <rFont val="Arial"/>
        <family val="2"/>
      </rPr>
      <t xml:space="preserve">Loan Amount </t>
    </r>
    <r>
      <rPr>
        <b/>
        <sz val="11"/>
        <color indexed="10"/>
        <rFont val="Arial"/>
        <family val="2"/>
      </rPr>
      <t xml:space="preserve">- </t>
    </r>
    <r>
      <rPr>
        <sz val="11"/>
        <rFont val="Arial"/>
        <family val="2"/>
      </rPr>
      <t xml:space="preserve">: </t>
    </r>
    <r>
      <rPr>
        <sz val="9"/>
        <rFont val="Arial"/>
        <family val="2"/>
      </rPr>
      <t xml:space="preserve">  </t>
    </r>
  </si>
  <si>
    <r>
      <t xml:space="preserve">Less </t>
    </r>
    <r>
      <rPr>
        <sz val="9"/>
        <rFont val="Arial"/>
        <family val="2"/>
      </rPr>
      <t xml:space="preserve">Seller's Contribution </t>
    </r>
    <r>
      <rPr>
        <b/>
        <sz val="11"/>
        <color indexed="10"/>
        <rFont val="Arial"/>
        <family val="2"/>
      </rPr>
      <t>-</t>
    </r>
    <r>
      <rPr>
        <sz val="9"/>
        <rFont val="Arial"/>
        <family val="2"/>
      </rPr>
      <t xml:space="preserve"> :</t>
    </r>
  </si>
  <si>
    <r>
      <t xml:space="preserve">Total need demonstrated by Buyer </t>
    </r>
    <r>
      <rPr>
        <b/>
        <sz val="11"/>
        <color indexed="17"/>
        <rFont val="Arial"/>
        <family val="2"/>
      </rPr>
      <t>=</t>
    </r>
    <r>
      <rPr>
        <b/>
        <sz val="9"/>
        <rFont val="Arial"/>
        <family val="2"/>
      </rPr>
      <t xml:space="preserve"> :</t>
    </r>
  </si>
  <si>
    <r>
      <t xml:space="preserve">TOTAL Eligible expenses:  </t>
    </r>
    <r>
      <rPr>
        <b/>
        <sz val="11"/>
        <color indexed="17"/>
        <rFont val="Arial"/>
        <family val="2"/>
      </rPr>
      <t>(sum)</t>
    </r>
  </si>
  <si>
    <r>
      <t xml:space="preserve">Origination fee  </t>
    </r>
    <r>
      <rPr>
        <sz val="8"/>
        <color indexed="10"/>
        <rFont val="Arial"/>
        <family val="2"/>
      </rPr>
      <t>(1% of base loan amt. limit)</t>
    </r>
  </si>
  <si>
    <r>
      <t xml:space="preserve">Appraisal fee                      </t>
    </r>
    <r>
      <rPr>
        <sz val="9"/>
        <color indexed="10"/>
        <rFont val="Arial"/>
        <family val="2"/>
      </rPr>
      <t>($400 limit)</t>
    </r>
  </si>
  <si>
    <r>
      <t xml:space="preserve">Prepaid Interest                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(7 day limit)</t>
    </r>
  </si>
  <si>
    <r>
      <t xml:space="preserve">Hazard Insurance        </t>
    </r>
    <r>
      <rPr>
        <sz val="9"/>
        <color indexed="10"/>
        <rFont val="Arial"/>
        <family val="2"/>
      </rPr>
      <t>(12 month limit)</t>
    </r>
  </si>
  <si>
    <r>
      <t xml:space="preserve">Flood Insurance           </t>
    </r>
    <r>
      <rPr>
        <sz val="9"/>
        <color indexed="10"/>
        <rFont val="Arial"/>
        <family val="2"/>
      </rPr>
      <t>(12 month limit)</t>
    </r>
  </si>
  <si>
    <r>
      <t xml:space="preserve">Escrow/closing fees         </t>
    </r>
    <r>
      <rPr>
        <sz val="11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($250 limit)</t>
    </r>
  </si>
  <si>
    <r>
      <t xml:space="preserve">Document Prep                 </t>
    </r>
    <r>
      <rPr>
        <sz val="9"/>
        <color indexed="10"/>
        <rFont val="Arial"/>
        <family val="2"/>
      </rPr>
      <t>($250 limit)</t>
    </r>
  </si>
  <si>
    <r>
      <t xml:space="preserve">Attorney fees                     </t>
    </r>
    <r>
      <rPr>
        <sz val="9"/>
        <color indexed="10"/>
        <rFont val="Arial"/>
        <family val="2"/>
      </rPr>
      <t>($250 limit)</t>
    </r>
  </si>
  <si>
    <r>
      <t xml:space="preserve">Title Insurance                   </t>
    </r>
    <r>
      <rPr>
        <sz val="9"/>
        <color indexed="10"/>
        <rFont val="Arial"/>
        <family val="2"/>
      </rPr>
      <t>($250 limit)</t>
    </r>
  </si>
  <si>
    <r>
      <t xml:space="preserve">Courier fee                          </t>
    </r>
    <r>
      <rPr>
        <sz val="9"/>
        <color indexed="10"/>
        <rFont val="Arial"/>
        <family val="2"/>
      </rPr>
      <t>($75 limit)</t>
    </r>
  </si>
  <si>
    <r>
      <t xml:space="preserve">Fed Ex/UPS fee                  </t>
    </r>
    <r>
      <rPr>
        <sz val="9"/>
        <color indexed="10"/>
        <rFont val="Arial"/>
        <family val="2"/>
      </rPr>
      <t>($75 limit)</t>
    </r>
  </si>
  <si>
    <r>
      <t xml:space="preserve">Delivery/messenger fee      </t>
    </r>
    <r>
      <rPr>
        <sz val="9"/>
        <color indexed="10"/>
        <rFont val="Arial"/>
        <family val="2"/>
      </rPr>
      <t>($75 limit)</t>
    </r>
  </si>
  <si>
    <r>
      <t xml:space="preserve">Recording fee                    </t>
    </r>
    <r>
      <rPr>
        <sz val="9"/>
        <color indexed="10"/>
        <rFont val="Arial"/>
        <family val="2"/>
      </rPr>
      <t>($200 limit)</t>
    </r>
  </si>
  <si>
    <r>
      <t xml:space="preserve">Tax Service Fee                  </t>
    </r>
    <r>
      <rPr>
        <sz val="9"/>
        <color indexed="10"/>
        <rFont val="Arial"/>
        <family val="2"/>
      </rPr>
      <t>($50 limit)</t>
    </r>
  </si>
  <si>
    <r>
      <t xml:space="preserve">Tax Deletion                        </t>
    </r>
    <r>
      <rPr>
        <sz val="9"/>
        <color indexed="10"/>
        <rFont val="Arial"/>
        <family val="2"/>
      </rPr>
      <t>($25 limit)</t>
    </r>
  </si>
  <si>
    <r>
      <t xml:space="preserve">Survey                               </t>
    </r>
    <r>
      <rPr>
        <sz val="9"/>
        <color indexed="10"/>
        <rFont val="Arial"/>
        <family val="2"/>
      </rPr>
      <t>($400 limit)</t>
    </r>
  </si>
  <si>
    <r>
      <t xml:space="preserve">Pest Inspection                  </t>
    </r>
    <r>
      <rPr>
        <sz val="9"/>
        <color indexed="10"/>
        <rFont val="Arial"/>
        <family val="2"/>
      </rPr>
      <t>($100 limit)</t>
    </r>
  </si>
  <si>
    <r>
      <t xml:space="preserve">MCC issuance fee         </t>
    </r>
    <r>
      <rPr>
        <sz val="9"/>
        <color indexed="10"/>
        <rFont val="Arial"/>
        <family val="2"/>
      </rPr>
      <t>($1,000 limit)*</t>
    </r>
  </si>
  <si>
    <r>
      <t xml:space="preserve">MCC commitment fee       </t>
    </r>
    <r>
      <rPr>
        <sz val="9"/>
        <color indexed="10"/>
        <rFont val="Arial"/>
        <family val="2"/>
      </rPr>
      <t>($100 limit)</t>
    </r>
  </si>
  <si>
    <r>
      <t xml:space="preserve">Bond funding fee               </t>
    </r>
    <r>
      <rPr>
        <sz val="9"/>
        <color indexed="10"/>
        <rFont val="Arial"/>
        <family val="2"/>
      </rPr>
      <t>($150 limit)</t>
    </r>
  </si>
  <si>
    <r>
      <t xml:space="preserve">Settlement/Closing fee      </t>
    </r>
    <r>
      <rPr>
        <sz val="9"/>
        <color indexed="10"/>
        <rFont val="Arial"/>
        <family val="2"/>
      </rPr>
      <t>($250 limit)</t>
    </r>
  </si>
  <si>
    <t>DPA Worksheet</t>
  </si>
  <si>
    <r>
      <t xml:space="preserve">Less </t>
    </r>
    <r>
      <rPr>
        <sz val="9"/>
        <rFont val="Arial"/>
        <family val="2"/>
      </rPr>
      <t xml:space="preserve">Earnest Money, Option Fee and P.O.C's </t>
    </r>
    <r>
      <rPr>
        <b/>
        <sz val="11"/>
        <color indexed="10"/>
        <rFont val="Arial"/>
        <family val="2"/>
      </rPr>
      <t>-</t>
    </r>
    <r>
      <rPr>
        <sz val="9"/>
        <rFont val="Arial"/>
        <family val="2"/>
      </rPr>
      <t xml:space="preserve"> :</t>
    </r>
  </si>
  <si>
    <r>
      <t xml:space="preserve">Discount Point </t>
    </r>
    <r>
      <rPr>
        <sz val="8"/>
        <color indexed="10"/>
        <rFont val="Arial"/>
        <family val="2"/>
      </rPr>
      <t>(1% of total loan amt. limit)</t>
    </r>
  </si>
  <si>
    <t>Gregory Davidson</t>
  </si>
  <si>
    <t>3300 Autumn Bay Drive - Austin, TX 78744</t>
  </si>
  <si>
    <t xml:space="preserve">ESTIMATED DPA check amount: </t>
  </si>
  <si>
    <t>FIRST FORMULA</t>
  </si>
  <si>
    <t>Initial GFE</t>
  </si>
  <si>
    <t>Sales Price:</t>
  </si>
  <si>
    <t>Date: __________________</t>
  </si>
  <si>
    <t>Date:__________________</t>
  </si>
  <si>
    <t>Actual ELIGIBLE Costs paid by the Borrower(s)</t>
  </si>
  <si>
    <r>
      <t xml:space="preserve">1. Total need demonstrated by Buyer  </t>
    </r>
    <r>
      <rPr>
        <b/>
        <sz val="12"/>
        <color indexed="17"/>
        <rFont val="Arial"/>
        <family val="2"/>
      </rPr>
      <t>=</t>
    </r>
    <r>
      <rPr>
        <b/>
        <sz val="12"/>
        <rFont val="Arial"/>
        <family val="2"/>
      </rPr>
      <t xml:space="preserve"> :</t>
    </r>
  </si>
  <si>
    <r>
      <t xml:space="preserve">2. TOTAL Eligible expenses:  </t>
    </r>
    <r>
      <rPr>
        <b/>
        <sz val="12"/>
        <color indexed="17"/>
        <rFont val="Arial"/>
        <family val="2"/>
      </rPr>
      <t>(sum)</t>
    </r>
  </si>
  <si>
    <t xml:space="preserve">Eligible costs on “Borrower’s” side of the Initial Good Faith Estimate (submitted with this application package) and the final HUD-1 Settlement Statement (as reviewed and approved by NHCD before closing) may be added to the loan amount.  If the Borrower(s) pays less eligible costs on the Final HUD 1 then the final DPA loan amount may be decreased.  Cash back to Borrower(s) on the final HUD 1, in any form, including principal reductions, is prohibited.  Check re-draws take up to 5 business days.                                                                                                                                                                         </t>
  </si>
  <si>
    <r>
      <rPr>
        <sz val="10"/>
        <rFont val="Arial"/>
        <family val="2"/>
      </rPr>
      <t xml:space="preserve"> Closing Costs &amp; Pre-paid Expenses E</t>
    </r>
    <r>
      <rPr>
        <b/>
        <u val="single"/>
        <sz val="10"/>
        <rFont val="Arial"/>
        <family val="2"/>
      </rPr>
      <t xml:space="preserve">xcluding </t>
    </r>
    <r>
      <rPr>
        <sz val="10"/>
        <rFont val="Arial"/>
        <family val="2"/>
      </rPr>
      <t>UFMIP (</t>
    </r>
    <r>
      <rPr>
        <b/>
        <sz val="10"/>
        <color indexed="17"/>
        <rFont val="Arial"/>
        <family val="2"/>
      </rPr>
      <t>+)</t>
    </r>
    <r>
      <rPr>
        <sz val="10"/>
        <rFont val="Arial"/>
        <family val="2"/>
      </rPr>
      <t xml:space="preserve"> :</t>
    </r>
  </si>
  <si>
    <r>
      <t xml:space="preserve">Subtotal 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=</t>
    </r>
    <r>
      <rPr>
        <sz val="10"/>
        <rFont val="Arial"/>
        <family val="2"/>
      </rPr>
      <t xml:space="preserve"> :</t>
    </r>
  </si>
  <si>
    <r>
      <t>Less</t>
    </r>
    <r>
      <rPr>
        <sz val="10"/>
        <rFont val="Arial"/>
        <family val="2"/>
      </rPr>
      <t xml:space="preserve"> BASE </t>
    </r>
    <r>
      <rPr>
        <b/>
        <sz val="10"/>
        <rFont val="Arial"/>
        <family val="2"/>
      </rPr>
      <t>Loan Amount</t>
    </r>
    <r>
      <rPr>
        <sz val="10"/>
        <color indexed="10"/>
        <rFont val="Arial"/>
        <family val="2"/>
      </rPr>
      <t xml:space="preserve"> (-)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:   </t>
    </r>
  </si>
  <si>
    <r>
      <t xml:space="preserve">Less </t>
    </r>
    <r>
      <rPr>
        <sz val="10"/>
        <rFont val="Arial"/>
        <family val="2"/>
      </rPr>
      <t xml:space="preserve">Earnest Money, Option Fee and P.O.C's </t>
    </r>
    <r>
      <rPr>
        <sz val="10"/>
        <color indexed="10"/>
        <rFont val="Arial"/>
        <family val="2"/>
      </rPr>
      <t>(</t>
    </r>
    <r>
      <rPr>
        <sz val="10"/>
        <color indexed="10"/>
        <rFont val="Arial"/>
        <family val="2"/>
      </rPr>
      <t>-)</t>
    </r>
    <r>
      <rPr>
        <sz val="10"/>
        <rFont val="Arial"/>
        <family val="2"/>
      </rPr>
      <t xml:space="preserve"> :</t>
    </r>
  </si>
  <si>
    <r>
      <t xml:space="preserve">Less </t>
    </r>
    <r>
      <rPr>
        <sz val="10"/>
        <rFont val="Arial"/>
        <family val="2"/>
      </rPr>
      <t xml:space="preserve">Seller, Lender or Realtor Credits </t>
    </r>
    <r>
      <rPr>
        <sz val="10"/>
        <color indexed="10"/>
        <rFont val="Arial"/>
        <family val="2"/>
      </rPr>
      <t>(</t>
    </r>
    <r>
      <rPr>
        <sz val="10"/>
        <color indexed="10"/>
        <rFont val="Arial"/>
        <family val="2"/>
      </rPr>
      <t>-)</t>
    </r>
    <r>
      <rPr>
        <sz val="10"/>
        <rFont val="Arial"/>
        <family val="2"/>
      </rPr>
      <t xml:space="preserve"> :</t>
    </r>
  </si>
  <si>
    <r>
      <t>Less Gifts</t>
    </r>
    <r>
      <rPr>
        <sz val="10"/>
        <color indexed="10"/>
        <rFont val="Arial"/>
        <family val="2"/>
      </rPr>
      <t xml:space="preserve">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:</t>
    </r>
  </si>
  <si>
    <t>DPA FUNDS REQUEST</t>
  </si>
  <si>
    <t>Down Payment           (price minus base loan amt.)</t>
  </si>
  <si>
    <r>
      <t xml:space="preserve">Appraisal fee                                        </t>
    </r>
    <r>
      <rPr>
        <sz val="12"/>
        <color indexed="10"/>
        <rFont val="Arial"/>
        <family val="2"/>
      </rPr>
      <t>($450 limit)</t>
    </r>
  </si>
  <si>
    <r>
      <t xml:space="preserve">Prepaid Interest                                 </t>
    </r>
    <r>
      <rPr>
        <sz val="12"/>
        <color indexed="10"/>
        <rFont val="Arial"/>
        <family val="2"/>
      </rPr>
      <t>(15 day limit)</t>
    </r>
  </si>
  <si>
    <r>
      <t xml:space="preserve">Hazard Insurance                           </t>
    </r>
    <r>
      <rPr>
        <sz val="12"/>
        <color indexed="10"/>
        <rFont val="Arial"/>
        <family val="2"/>
      </rPr>
      <t>(12 month limit)</t>
    </r>
  </si>
  <si>
    <r>
      <t xml:space="preserve">Flood Insurance                             </t>
    </r>
    <r>
      <rPr>
        <sz val="12"/>
        <color indexed="10"/>
        <rFont val="Arial"/>
        <family val="2"/>
      </rPr>
      <t>(12 month limit)</t>
    </r>
  </si>
  <si>
    <r>
      <t xml:space="preserve">Escrow/closing fees                             </t>
    </r>
    <r>
      <rPr>
        <sz val="12"/>
        <color indexed="10"/>
        <rFont val="Arial"/>
        <family val="2"/>
      </rPr>
      <t xml:space="preserve"> ($250 limit)</t>
    </r>
  </si>
  <si>
    <r>
      <t xml:space="preserve">Legal Document Prep                           </t>
    </r>
    <r>
      <rPr>
        <sz val="12"/>
        <color indexed="10"/>
        <rFont val="Arial"/>
        <family val="2"/>
      </rPr>
      <t>($250 limit)</t>
    </r>
  </si>
  <si>
    <r>
      <t xml:space="preserve">Attorney fees                                       </t>
    </r>
    <r>
      <rPr>
        <sz val="12"/>
        <color indexed="10"/>
        <rFont val="Arial"/>
        <family val="2"/>
      </rPr>
      <t>($250 limit)</t>
    </r>
  </si>
  <si>
    <r>
      <t xml:space="preserve">Title Insurance                                     </t>
    </r>
    <r>
      <rPr>
        <sz val="12"/>
        <color indexed="10"/>
        <rFont val="Arial"/>
        <family val="2"/>
      </rPr>
      <t>($250 limit)</t>
    </r>
  </si>
  <si>
    <r>
      <t xml:space="preserve">Courier, Fed Ex, UPS Fee                      </t>
    </r>
    <r>
      <rPr>
        <sz val="12"/>
        <color indexed="10"/>
        <rFont val="Arial"/>
        <family val="2"/>
      </rPr>
      <t>($75 limit)</t>
    </r>
  </si>
  <si>
    <r>
      <t xml:space="preserve">Survey                                                 </t>
    </r>
    <r>
      <rPr>
        <sz val="12"/>
        <color indexed="10"/>
        <rFont val="Arial"/>
        <family val="2"/>
      </rPr>
      <t>($400 limit)</t>
    </r>
  </si>
  <si>
    <r>
      <t xml:space="preserve">Recording fee                                      </t>
    </r>
    <r>
      <rPr>
        <sz val="12"/>
        <color indexed="10"/>
        <rFont val="Arial"/>
        <family val="2"/>
      </rPr>
      <t>($225 limit)</t>
    </r>
  </si>
  <si>
    <r>
      <t xml:space="preserve">Pest Inspection                                    </t>
    </r>
    <r>
      <rPr>
        <sz val="12"/>
        <color indexed="10"/>
        <rFont val="Arial"/>
        <family val="2"/>
      </rPr>
      <t>($100 limit)</t>
    </r>
  </si>
  <si>
    <r>
      <t xml:space="preserve">MCC Fees                                        </t>
    </r>
    <r>
      <rPr>
        <sz val="12"/>
        <color indexed="10"/>
        <rFont val="Arial"/>
        <family val="2"/>
      </rPr>
      <t>($1,100 limit)</t>
    </r>
  </si>
  <si>
    <r>
      <t xml:space="preserve">Bond funding fee                                  </t>
    </r>
    <r>
      <rPr>
        <sz val="12"/>
        <color indexed="10"/>
        <rFont val="Arial"/>
        <family val="2"/>
      </rPr>
      <t>($150 limit)</t>
    </r>
  </si>
  <si>
    <r>
      <t xml:space="preserve">HOA Transfer Fee                                </t>
    </r>
    <r>
      <rPr>
        <sz val="12"/>
        <color indexed="10"/>
        <rFont val="Arial"/>
        <family val="2"/>
      </rPr>
      <t>($100 limit)</t>
    </r>
  </si>
  <si>
    <r>
      <t xml:space="preserve">Credit Report Fee                                </t>
    </r>
    <r>
      <rPr>
        <sz val="12"/>
        <color indexed="10"/>
        <rFont val="Arial"/>
        <family val="2"/>
      </rPr>
      <t xml:space="preserve">  ($25 limit)</t>
    </r>
  </si>
  <si>
    <r>
      <t xml:space="preserve">Origination fee                </t>
    </r>
    <r>
      <rPr>
        <sz val="12"/>
        <color indexed="10"/>
        <rFont val="Arial"/>
        <family val="2"/>
      </rPr>
      <t>(1% of base loan amount)</t>
    </r>
  </si>
  <si>
    <r>
      <t xml:space="preserve">Discount Point                 </t>
    </r>
    <r>
      <rPr>
        <sz val="12"/>
        <color indexed="10"/>
        <rFont val="Arial"/>
        <family val="2"/>
      </rPr>
      <t>(1% of total loan amount)</t>
    </r>
  </si>
  <si>
    <r>
      <t xml:space="preserve">Tax Certification Fee                             </t>
    </r>
    <r>
      <rPr>
        <sz val="12"/>
        <color indexed="10"/>
        <rFont val="Arial"/>
        <family val="2"/>
      </rPr>
      <t xml:space="preserve"> ($45 limit)</t>
    </r>
  </si>
  <si>
    <r>
      <t xml:space="preserve">Please complete the two formulas below to estimate the DPA loan amount.                                                                                     </t>
    </r>
    <r>
      <rPr>
        <b/>
        <u val="single"/>
        <sz val="11"/>
        <rFont val="Arial"/>
        <family val="2"/>
      </rPr>
      <t xml:space="preserve">  The DPA check will be rounded down to the LESSOR of Total Need Demonstrated by Buyer or Total Eligible Expenses.</t>
    </r>
  </si>
  <si>
    <t>SECOND FORMULA</t>
  </si>
  <si>
    <t>Applicant Signature:_________________________________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</si>
</sst>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0.0%"/>
    <numFmt numFmtId="167" formatCode="&quot;$&quot;#,##0.00"/>
    <numFmt numFmtId="168" formatCode="&quot;$&quot;#,##0.000"/>
    <numFmt numFmtId="169" formatCode="&quot;$&quot;#,##0.0000"/>
    <numFmt numFmtId="170" formatCode="&quot;$&quot;#,##0.00000"/>
    <numFmt numFmtId="171" formatCode="[$-F800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6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167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3" fillId="33" borderId="12" xfId="0" applyNumberFormat="1" applyFont="1" applyFill="1" applyBorder="1" applyAlignment="1">
      <alignment/>
    </xf>
    <xf numFmtId="167" fontId="3" fillId="33" borderId="13" xfId="0" applyNumberFormat="1" applyFont="1" applyFill="1" applyBorder="1" applyAlignment="1">
      <alignment/>
    </xf>
    <xf numFmtId="167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167" fontId="2" fillId="0" borderId="16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7" fontId="1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 horizontal="left"/>
    </xf>
    <xf numFmtId="0" fontId="20" fillId="33" borderId="16" xfId="0" applyFont="1" applyFill="1" applyBorder="1" applyAlignment="1">
      <alignment horizontal="center"/>
    </xf>
    <xf numFmtId="0" fontId="26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0" fontId="25" fillId="0" borderId="0" xfId="0" applyNumberFormat="1" applyFont="1" applyFill="1" applyBorder="1" applyAlignment="1">
      <alignment horizontal="center" vertical="center"/>
    </xf>
    <xf numFmtId="167" fontId="26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167" fontId="23" fillId="0" borderId="18" xfId="0" applyNumberFormat="1" applyFont="1" applyFill="1" applyBorder="1" applyAlignment="1">
      <alignment horizontal="center" vertical="center"/>
    </xf>
    <xf numFmtId="167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/>
    </xf>
    <xf numFmtId="167" fontId="23" fillId="35" borderId="18" xfId="0" applyNumberFormat="1" applyFont="1" applyFill="1" applyBorder="1" applyAlignment="1">
      <alignment horizontal="center" vertical="center"/>
    </xf>
    <xf numFmtId="10" fontId="67" fillId="35" borderId="18" xfId="0" applyNumberFormat="1" applyFont="1" applyFill="1" applyBorder="1" applyAlignment="1">
      <alignment horizontal="center" vertical="center"/>
    </xf>
    <xf numFmtId="4" fontId="23" fillId="35" borderId="18" xfId="0" applyNumberFormat="1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167" fontId="23" fillId="0" borderId="20" xfId="0" applyNumberFormat="1" applyFont="1" applyFill="1" applyBorder="1" applyAlignment="1">
      <alignment horizontal="center" vertical="center"/>
    </xf>
    <xf numFmtId="167" fontId="23" fillId="0" borderId="21" xfId="0" applyNumberFormat="1" applyFont="1" applyFill="1" applyBorder="1" applyAlignment="1">
      <alignment horizontal="center" vertical="center"/>
    </xf>
    <xf numFmtId="167" fontId="26" fillId="0" borderId="22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167" fontId="26" fillId="0" borderId="23" xfId="0" applyNumberFormat="1" applyFont="1" applyFill="1" applyBorder="1" applyAlignment="1">
      <alignment horizontal="center" vertical="center"/>
    </xf>
    <xf numFmtId="167" fontId="26" fillId="0" borderId="10" xfId="0" applyNumberFormat="1" applyFont="1" applyFill="1" applyBorder="1" applyAlignment="1">
      <alignment horizontal="center" vertical="center"/>
    </xf>
    <xf numFmtId="167" fontId="26" fillId="0" borderId="11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3" fillId="35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 shrinkToFit="1"/>
    </xf>
    <xf numFmtId="0" fontId="26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167" fontId="2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7" fontId="2" fillId="0" borderId="10" xfId="0" applyNumberFormat="1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167" fontId="3" fillId="34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/>
    </xf>
    <xf numFmtId="167" fontId="3" fillId="34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7" fontId="3" fillId="33" borderId="12" xfId="0" applyNumberFormat="1" applyFont="1" applyFill="1" applyBorder="1" applyAlignment="1">
      <alignment horizontal="center"/>
    </xf>
    <xf numFmtId="167" fontId="1" fillId="34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167" fontId="3" fillId="0" borderId="28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7" fontId="3" fillId="0" borderId="29" xfId="0" applyNumberFormat="1" applyFont="1" applyFill="1" applyBorder="1" applyAlignment="1">
      <alignment horizontal="center"/>
    </xf>
    <xf numFmtId="167" fontId="3" fillId="0" borderId="3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167" fontId="2" fillId="0" borderId="3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7" fontId="2" fillId="0" borderId="2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67" fontId="2" fillId="0" borderId="32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7" fontId="2" fillId="0" borderId="35" xfId="0" applyNumberFormat="1" applyFont="1" applyFill="1" applyBorder="1" applyAlignment="1">
      <alignment horizontal="center"/>
    </xf>
    <xf numFmtId="167" fontId="2" fillId="0" borderId="36" xfId="0" applyNumberFormat="1" applyFont="1" applyFill="1" applyBorder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67" fontId="2" fillId="0" borderId="34" xfId="0" applyNumberFormat="1" applyFont="1" applyFill="1" applyBorder="1" applyAlignment="1">
      <alignment horizontal="center"/>
    </xf>
    <xf numFmtId="167" fontId="10" fillId="0" borderId="32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167" fontId="10" fillId="0" borderId="34" xfId="0" applyNumberFormat="1" applyFont="1" applyFill="1" applyBorder="1" applyAlignment="1">
      <alignment horizontal="center"/>
    </xf>
    <xf numFmtId="167" fontId="2" fillId="0" borderId="33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167" fontId="2" fillId="0" borderId="23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7" fontId="2" fillId="0" borderId="3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167" fontId="9" fillId="33" borderId="37" xfId="0" applyNumberFormat="1" applyFont="1" applyFill="1" applyBorder="1" applyAlignment="1">
      <alignment horizontal="center"/>
    </xf>
    <xf numFmtId="167" fontId="9" fillId="33" borderId="39" xfId="0" applyNumberFormat="1" applyFont="1" applyFill="1" applyBorder="1" applyAlignment="1">
      <alignment horizontal="center"/>
    </xf>
    <xf numFmtId="167" fontId="3" fillId="0" borderId="40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3" fillId="0" borderId="42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left" wrapText="1"/>
    </xf>
    <xf numFmtId="0" fontId="0" fillId="0" borderId="43" xfId="0" applyFont="1" applyBorder="1" applyAlignment="1">
      <alignment wrapText="1"/>
    </xf>
    <xf numFmtId="10" fontId="9" fillId="33" borderId="4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3" fillId="36" borderId="43" xfId="0" applyFont="1" applyFill="1" applyBorder="1" applyAlignment="1">
      <alignment horizontal="left" wrapText="1"/>
    </xf>
    <xf numFmtId="0" fontId="0" fillId="36" borderId="43" xfId="0" applyFont="1" applyFill="1" applyBorder="1" applyAlignment="1">
      <alignment wrapText="1"/>
    </xf>
    <xf numFmtId="167" fontId="9" fillId="37" borderId="4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8">
      <selection activeCell="E9" sqref="E9:F9"/>
    </sheetView>
  </sheetViews>
  <sheetFormatPr defaultColWidth="9.140625" defaultRowHeight="12.75"/>
  <cols>
    <col min="1" max="2" width="12.28125" style="41" bestFit="1" customWidth="1"/>
    <col min="3" max="3" width="9.421875" style="41" customWidth="1"/>
    <col min="4" max="4" width="16.57421875" style="41" customWidth="1"/>
    <col min="5" max="5" width="14.7109375" style="41" customWidth="1"/>
    <col min="6" max="6" width="19.28125" style="41" customWidth="1"/>
    <col min="7" max="7" width="10.57421875" style="41" customWidth="1"/>
    <col min="8" max="8" width="12.28125" style="41" customWidth="1"/>
    <col min="9" max="9" width="8.421875" style="41" customWidth="1"/>
    <col min="10" max="10" width="6.8515625" style="41" customWidth="1"/>
    <col min="11" max="16384" width="9.140625" style="41" customWidth="1"/>
  </cols>
  <sheetData>
    <row r="1" spans="1:9" ht="20.25">
      <c r="A1" s="92" t="s">
        <v>62</v>
      </c>
      <c r="B1" s="92"/>
      <c r="C1" s="92"/>
      <c r="D1" s="92"/>
      <c r="E1" s="92"/>
      <c r="F1" s="92"/>
      <c r="G1" s="92"/>
      <c r="H1" s="92"/>
      <c r="I1" s="92"/>
    </row>
    <row r="2" ht="0.75" customHeight="1" hidden="1"/>
    <row r="3" spans="1:9" ht="17.25" customHeight="1" hidden="1">
      <c r="A3" s="93" t="s">
        <v>55</v>
      </c>
      <c r="B3" s="94"/>
      <c r="C3" s="94"/>
      <c r="D3" s="94"/>
      <c r="E3" s="94"/>
      <c r="F3" s="94"/>
      <c r="G3" s="94"/>
      <c r="H3" s="94"/>
      <c r="I3" s="94"/>
    </row>
    <row r="4" spans="1:9" ht="7.5" customHeight="1">
      <c r="A4" s="94"/>
      <c r="B4" s="94"/>
      <c r="C4" s="94"/>
      <c r="D4" s="94"/>
      <c r="E4" s="94"/>
      <c r="F4" s="94"/>
      <c r="G4" s="94"/>
      <c r="H4" s="94"/>
      <c r="I4" s="94"/>
    </row>
    <row r="5" spans="1:9" ht="72" customHeight="1">
      <c r="A5" s="94"/>
      <c r="B5" s="94"/>
      <c r="C5" s="94"/>
      <c r="D5" s="94"/>
      <c r="E5" s="94"/>
      <c r="F5" s="94"/>
      <c r="G5" s="94"/>
      <c r="H5" s="94"/>
      <c r="I5" s="94"/>
    </row>
    <row r="6" spans="1:9" ht="16.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44.25" customHeight="1">
      <c r="A7" s="95" t="s">
        <v>83</v>
      </c>
      <c r="B7" s="95"/>
      <c r="C7" s="95"/>
      <c r="D7" s="95"/>
      <c r="E7" s="95"/>
      <c r="F7" s="95"/>
      <c r="G7" s="95"/>
      <c r="H7" s="95"/>
      <c r="I7" s="95"/>
    </row>
    <row r="8" spans="1:9" s="42" customFormat="1" ht="27" customHeight="1">
      <c r="A8" s="64" t="s">
        <v>47</v>
      </c>
      <c r="B8" s="64"/>
      <c r="C8" s="64"/>
      <c r="D8" s="64"/>
      <c r="E8" s="73" t="s">
        <v>48</v>
      </c>
      <c r="F8" s="73"/>
      <c r="G8" s="73" t="s">
        <v>9</v>
      </c>
      <c r="H8" s="73"/>
      <c r="I8" s="73"/>
    </row>
    <row r="9" spans="1:9" ht="18" customHeight="1">
      <c r="A9" s="61" t="s">
        <v>49</v>
      </c>
      <c r="B9" s="62"/>
      <c r="C9" s="62"/>
      <c r="D9" s="62"/>
      <c r="E9" s="60"/>
      <c r="F9" s="60"/>
      <c r="G9" s="60"/>
      <c r="H9" s="60"/>
      <c r="I9" s="60"/>
    </row>
    <row r="10" spans="1:9" ht="18" customHeight="1">
      <c r="A10" s="79" t="s">
        <v>56</v>
      </c>
      <c r="B10" s="80"/>
      <c r="C10" s="80"/>
      <c r="D10" s="81"/>
      <c r="E10" s="54"/>
      <c r="F10" s="54"/>
      <c r="G10" s="54"/>
      <c r="H10" s="54"/>
      <c r="I10" s="54"/>
    </row>
    <row r="11" spans="1:9" ht="18" customHeight="1">
      <c r="A11" s="63" t="s">
        <v>57</v>
      </c>
      <c r="B11" s="63"/>
      <c r="C11" s="63"/>
      <c r="D11" s="63"/>
      <c r="E11" s="54">
        <f>SUM(E9:E10)</f>
        <v>0</v>
      </c>
      <c r="F11" s="54"/>
      <c r="G11" s="54">
        <f>SUM(G9:G10)</f>
        <v>0</v>
      </c>
      <c r="H11" s="54"/>
      <c r="I11" s="54"/>
    </row>
    <row r="12" spans="1:9" ht="18" customHeight="1">
      <c r="A12" s="89"/>
      <c r="B12" s="90"/>
      <c r="C12" s="90"/>
      <c r="D12" s="91"/>
      <c r="E12" s="55"/>
      <c r="F12" s="55"/>
      <c r="G12" s="55"/>
      <c r="H12" s="55"/>
      <c r="I12" s="55"/>
    </row>
    <row r="13" spans="1:9" ht="18" customHeight="1">
      <c r="A13" s="57" t="s">
        <v>58</v>
      </c>
      <c r="B13" s="58"/>
      <c r="C13" s="58"/>
      <c r="D13" s="58"/>
      <c r="E13" s="59"/>
      <c r="F13" s="59"/>
      <c r="G13" s="59"/>
      <c r="H13" s="59"/>
      <c r="I13" s="59"/>
    </row>
    <row r="14" spans="1:9" ht="18" customHeight="1">
      <c r="A14" s="57" t="s">
        <v>59</v>
      </c>
      <c r="B14" s="58"/>
      <c r="C14" s="58"/>
      <c r="D14" s="58"/>
      <c r="E14" s="54"/>
      <c r="F14" s="54"/>
      <c r="G14" s="54"/>
      <c r="H14" s="54"/>
      <c r="I14" s="54"/>
    </row>
    <row r="15" spans="1:9" ht="18" customHeight="1">
      <c r="A15" s="57" t="s">
        <v>60</v>
      </c>
      <c r="B15" s="58"/>
      <c r="C15" s="58"/>
      <c r="D15" s="58"/>
      <c r="E15" s="54"/>
      <c r="F15" s="54"/>
      <c r="G15" s="54"/>
      <c r="H15" s="54"/>
      <c r="I15" s="54"/>
    </row>
    <row r="16" spans="1:9" ht="18" customHeight="1">
      <c r="A16" s="63" t="s">
        <v>61</v>
      </c>
      <c r="B16" s="63"/>
      <c r="C16" s="63"/>
      <c r="D16" s="63"/>
      <c r="E16" s="54"/>
      <c r="F16" s="54"/>
      <c r="G16" s="54"/>
      <c r="H16" s="54"/>
      <c r="I16" s="54"/>
    </row>
    <row r="17" spans="1:9" ht="18" customHeight="1">
      <c r="A17" s="77" t="s">
        <v>53</v>
      </c>
      <c r="B17" s="78"/>
      <c r="C17" s="78"/>
      <c r="D17" s="78"/>
      <c r="E17" s="66">
        <f>E11-E13-E14-E15</f>
        <v>0</v>
      </c>
      <c r="F17" s="66"/>
      <c r="G17" s="66">
        <f>G11-G13-G14-G15-G16</f>
        <v>0</v>
      </c>
      <c r="H17" s="66"/>
      <c r="I17" s="66"/>
    </row>
    <row r="18" spans="1:9" ht="28.5" customHeight="1">
      <c r="A18" s="73" t="s">
        <v>84</v>
      </c>
      <c r="B18" s="73"/>
      <c r="C18" s="73"/>
      <c r="D18" s="73"/>
      <c r="E18" s="73"/>
      <c r="F18" s="73"/>
      <c r="G18" s="73"/>
      <c r="H18" s="73"/>
      <c r="I18" s="73"/>
    </row>
    <row r="19" spans="1:9" ht="21" customHeight="1">
      <c r="A19" s="82" t="s">
        <v>52</v>
      </c>
      <c r="B19" s="82"/>
      <c r="C19" s="82"/>
      <c r="D19" s="82"/>
      <c r="E19" s="65" t="s">
        <v>48</v>
      </c>
      <c r="F19" s="65"/>
      <c r="G19" s="65" t="s">
        <v>9</v>
      </c>
      <c r="H19" s="65"/>
      <c r="I19" s="65"/>
    </row>
    <row r="20" spans="1:9" ht="18" customHeight="1">
      <c r="A20" s="55" t="s">
        <v>63</v>
      </c>
      <c r="B20" s="55"/>
      <c r="C20" s="55"/>
      <c r="D20" s="55"/>
      <c r="E20" s="59"/>
      <c r="F20" s="59"/>
      <c r="G20" s="59"/>
      <c r="H20" s="59"/>
      <c r="I20" s="59"/>
    </row>
    <row r="21" spans="1:9" ht="18" customHeight="1">
      <c r="A21" s="55" t="s">
        <v>80</v>
      </c>
      <c r="B21" s="55"/>
      <c r="C21" s="55"/>
      <c r="D21" s="55"/>
      <c r="E21" s="54"/>
      <c r="F21" s="54"/>
      <c r="G21" s="54"/>
      <c r="H21" s="56"/>
      <c r="I21" s="56"/>
    </row>
    <row r="22" spans="1:9" s="44" customFormat="1" ht="18" customHeight="1">
      <c r="A22" s="55" t="s">
        <v>81</v>
      </c>
      <c r="B22" s="55"/>
      <c r="C22" s="55"/>
      <c r="D22" s="55"/>
      <c r="E22" s="54"/>
      <c r="F22" s="54"/>
      <c r="G22" s="54"/>
      <c r="H22" s="56"/>
      <c r="I22" s="56"/>
    </row>
    <row r="23" spans="1:9" s="44" customFormat="1" ht="18" customHeight="1">
      <c r="A23" s="55" t="s">
        <v>64</v>
      </c>
      <c r="B23" s="55"/>
      <c r="C23" s="55"/>
      <c r="D23" s="55"/>
      <c r="E23" s="54"/>
      <c r="F23" s="54"/>
      <c r="G23" s="54"/>
      <c r="H23" s="56"/>
      <c r="I23" s="56"/>
    </row>
    <row r="24" spans="1:9" s="44" customFormat="1" ht="18" customHeight="1">
      <c r="A24" s="96" t="s">
        <v>79</v>
      </c>
      <c r="B24" s="97"/>
      <c r="C24" s="97"/>
      <c r="D24" s="98"/>
      <c r="E24" s="74"/>
      <c r="F24" s="76"/>
      <c r="G24" s="74"/>
      <c r="H24" s="75"/>
      <c r="I24" s="76"/>
    </row>
    <row r="25" spans="1:9" s="44" customFormat="1" ht="18" customHeight="1">
      <c r="A25" s="96" t="s">
        <v>82</v>
      </c>
      <c r="B25" s="97"/>
      <c r="C25" s="97"/>
      <c r="D25" s="98"/>
      <c r="E25" s="74"/>
      <c r="F25" s="76"/>
      <c r="G25" s="74"/>
      <c r="H25" s="75"/>
      <c r="I25" s="76"/>
    </row>
    <row r="26" spans="1:10" s="46" customFormat="1" ht="18" customHeight="1">
      <c r="A26" s="55" t="s">
        <v>65</v>
      </c>
      <c r="B26" s="55"/>
      <c r="C26" s="55"/>
      <c r="D26" s="55"/>
      <c r="E26" s="54"/>
      <c r="F26" s="54"/>
      <c r="G26" s="54"/>
      <c r="H26" s="54"/>
      <c r="I26" s="54"/>
      <c r="J26" s="45"/>
    </row>
    <row r="27" spans="1:10" s="46" customFormat="1" ht="18" customHeight="1">
      <c r="A27" s="55" t="s">
        <v>66</v>
      </c>
      <c r="B27" s="55"/>
      <c r="C27" s="55"/>
      <c r="D27" s="55"/>
      <c r="E27" s="54"/>
      <c r="F27" s="54"/>
      <c r="G27" s="54"/>
      <c r="H27" s="54"/>
      <c r="I27" s="54"/>
      <c r="J27" s="45"/>
    </row>
    <row r="28" spans="1:10" ht="18" customHeight="1">
      <c r="A28" s="55" t="s">
        <v>67</v>
      </c>
      <c r="B28" s="55"/>
      <c r="C28" s="55"/>
      <c r="D28" s="55"/>
      <c r="E28" s="54"/>
      <c r="F28" s="54"/>
      <c r="G28" s="54"/>
      <c r="H28" s="54"/>
      <c r="I28" s="54"/>
      <c r="J28" s="47"/>
    </row>
    <row r="29" spans="1:10" ht="18" customHeight="1">
      <c r="A29" s="55" t="s">
        <v>68</v>
      </c>
      <c r="B29" s="55"/>
      <c r="C29" s="55"/>
      <c r="D29" s="55"/>
      <c r="E29" s="54"/>
      <c r="F29" s="54"/>
      <c r="G29" s="54"/>
      <c r="H29" s="54"/>
      <c r="I29" s="54"/>
      <c r="J29" s="47"/>
    </row>
    <row r="30" spans="1:10" ht="18" customHeight="1">
      <c r="A30" s="55" t="s">
        <v>69</v>
      </c>
      <c r="B30" s="55"/>
      <c r="C30" s="55"/>
      <c r="D30" s="55"/>
      <c r="E30" s="54"/>
      <c r="F30" s="54"/>
      <c r="G30" s="54"/>
      <c r="H30" s="54"/>
      <c r="I30" s="54"/>
      <c r="J30" s="47"/>
    </row>
    <row r="31" spans="1:10" ht="18" customHeight="1">
      <c r="A31" s="55" t="s">
        <v>70</v>
      </c>
      <c r="B31" s="55"/>
      <c r="C31" s="55"/>
      <c r="D31" s="55"/>
      <c r="E31" s="54"/>
      <c r="F31" s="54"/>
      <c r="G31" s="54"/>
      <c r="H31" s="54"/>
      <c r="I31" s="54"/>
      <c r="J31" s="47"/>
    </row>
    <row r="32" spans="1:10" ht="18" customHeight="1">
      <c r="A32" s="55" t="s">
        <v>71</v>
      </c>
      <c r="B32" s="55"/>
      <c r="C32" s="55"/>
      <c r="D32" s="55"/>
      <c r="E32" s="54"/>
      <c r="F32" s="54"/>
      <c r="G32" s="54"/>
      <c r="H32" s="54"/>
      <c r="I32" s="54"/>
      <c r="J32" s="47"/>
    </row>
    <row r="33" spans="1:10" s="49" customFormat="1" ht="18" customHeight="1">
      <c r="A33" s="55" t="s">
        <v>72</v>
      </c>
      <c r="B33" s="55"/>
      <c r="C33" s="55"/>
      <c r="D33" s="55"/>
      <c r="E33" s="54"/>
      <c r="F33" s="54"/>
      <c r="G33" s="54"/>
      <c r="H33" s="54"/>
      <c r="I33" s="54"/>
      <c r="J33" s="48"/>
    </row>
    <row r="34" spans="1:10" ht="18" customHeight="1">
      <c r="A34" s="55" t="s">
        <v>74</v>
      </c>
      <c r="B34" s="55"/>
      <c r="C34" s="55"/>
      <c r="D34" s="55"/>
      <c r="E34" s="54"/>
      <c r="F34" s="54"/>
      <c r="G34" s="54"/>
      <c r="H34" s="54"/>
      <c r="I34" s="54"/>
      <c r="J34" s="47"/>
    </row>
    <row r="35" spans="1:10" ht="18" customHeight="1">
      <c r="A35" s="55" t="s">
        <v>73</v>
      </c>
      <c r="B35" s="55"/>
      <c r="C35" s="55"/>
      <c r="D35" s="55"/>
      <c r="E35" s="54"/>
      <c r="F35" s="54"/>
      <c r="G35" s="54"/>
      <c r="H35" s="54"/>
      <c r="I35" s="54"/>
      <c r="J35" s="47"/>
    </row>
    <row r="36" spans="1:10" s="49" customFormat="1" ht="18" customHeight="1">
      <c r="A36" s="55" t="s">
        <v>75</v>
      </c>
      <c r="B36" s="55"/>
      <c r="C36" s="55"/>
      <c r="D36" s="55"/>
      <c r="E36" s="54"/>
      <c r="F36" s="54"/>
      <c r="G36" s="54"/>
      <c r="H36" s="54"/>
      <c r="I36" s="54"/>
      <c r="J36" s="48"/>
    </row>
    <row r="37" spans="1:10" ht="18" customHeight="1">
      <c r="A37" s="55" t="s">
        <v>76</v>
      </c>
      <c r="B37" s="55"/>
      <c r="C37" s="55"/>
      <c r="D37" s="55"/>
      <c r="E37" s="54"/>
      <c r="F37" s="54"/>
      <c r="G37" s="54"/>
      <c r="H37" s="54"/>
      <c r="I37" s="54"/>
      <c r="J37" s="47"/>
    </row>
    <row r="38" spans="1:10" ht="18" customHeight="1">
      <c r="A38" s="55" t="s">
        <v>77</v>
      </c>
      <c r="B38" s="55"/>
      <c r="C38" s="55"/>
      <c r="D38" s="55"/>
      <c r="E38" s="54"/>
      <c r="F38" s="54"/>
      <c r="G38" s="54"/>
      <c r="H38" s="54"/>
      <c r="I38" s="54"/>
      <c r="J38" s="47"/>
    </row>
    <row r="39" spans="1:10" ht="18" customHeight="1" thickBot="1">
      <c r="A39" s="83" t="s">
        <v>78</v>
      </c>
      <c r="B39" s="83"/>
      <c r="C39" s="83"/>
      <c r="D39" s="83"/>
      <c r="E39" s="72"/>
      <c r="F39" s="72"/>
      <c r="G39" s="72"/>
      <c r="H39" s="72"/>
      <c r="I39" s="72"/>
      <c r="J39" s="47"/>
    </row>
    <row r="40" spans="1:10" ht="15.75" thickBot="1">
      <c r="A40" s="84" t="s">
        <v>54</v>
      </c>
      <c r="B40" s="85"/>
      <c r="C40" s="85"/>
      <c r="D40" s="85"/>
      <c r="E40" s="70">
        <f>SUM(E20:E39)</f>
        <v>0</v>
      </c>
      <c r="F40" s="70"/>
      <c r="G40" s="70">
        <f>SUM(G20:G39)</f>
        <v>0</v>
      </c>
      <c r="H40" s="70"/>
      <c r="I40" s="71"/>
      <c r="J40" s="47"/>
    </row>
    <row r="41" spans="1:10" ht="15">
      <c r="A41" s="50"/>
      <c r="B41" s="50"/>
      <c r="C41" s="50"/>
      <c r="D41" s="50"/>
      <c r="E41" s="50"/>
      <c r="F41" s="50"/>
      <c r="G41" s="50"/>
      <c r="H41" s="50"/>
      <c r="I41" s="50"/>
      <c r="J41" s="47"/>
    </row>
    <row r="42" spans="1:10" ht="15">
      <c r="A42" s="88" t="s">
        <v>46</v>
      </c>
      <c r="B42" s="88"/>
      <c r="C42" s="88"/>
      <c r="D42" s="88"/>
      <c r="E42" s="66">
        <f>MIN(E40,E17)</f>
        <v>0</v>
      </c>
      <c r="F42" s="66"/>
      <c r="G42" s="68">
        <f>MIN(G40,G17)</f>
        <v>0</v>
      </c>
      <c r="H42" s="69"/>
      <c r="I42" s="69"/>
      <c r="J42" s="47"/>
    </row>
    <row r="43" spans="1:10" ht="15">
      <c r="A43" s="51"/>
      <c r="B43" s="51"/>
      <c r="C43" s="43"/>
      <c r="D43" s="43"/>
      <c r="E43" s="43"/>
      <c r="F43" s="43"/>
      <c r="G43" s="43"/>
      <c r="H43" s="51"/>
      <c r="I43" s="51"/>
      <c r="J43" s="47"/>
    </row>
    <row r="44" spans="1:10" ht="19.5" customHeight="1">
      <c r="A44" s="88" t="s">
        <v>5</v>
      </c>
      <c r="B44" s="88"/>
      <c r="C44" s="88"/>
      <c r="D44" s="88"/>
      <c r="E44" s="67" t="e">
        <f>E42/E9</f>
        <v>#DIV/0!</v>
      </c>
      <c r="F44" s="67"/>
      <c r="G44" s="67" t="e">
        <f>G42/G9</f>
        <v>#DIV/0!</v>
      </c>
      <c r="H44" s="67"/>
      <c r="I44" s="67"/>
      <c r="J44" s="47"/>
    </row>
    <row r="45" spans="1:10" ht="24" customHeight="1">
      <c r="A45" s="52"/>
      <c r="B45" s="52"/>
      <c r="C45" s="52"/>
      <c r="D45" s="52"/>
      <c r="E45" s="53"/>
      <c r="F45" s="53"/>
      <c r="G45" s="43"/>
      <c r="H45" s="43"/>
      <c r="I45" s="43"/>
      <c r="J45" s="47"/>
    </row>
    <row r="46" spans="1:9" ht="15.75" customHeight="1">
      <c r="A46" s="86" t="s">
        <v>85</v>
      </c>
      <c r="B46" s="86"/>
      <c r="C46" s="86"/>
      <c r="D46" s="86"/>
      <c r="F46" s="86" t="s">
        <v>85</v>
      </c>
      <c r="G46" s="86"/>
      <c r="H46" s="86"/>
      <c r="I46" s="86"/>
    </row>
    <row r="47" spans="1:9" ht="21" customHeight="1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87" t="s">
        <v>50</v>
      </c>
      <c r="B48" s="87"/>
      <c r="C48" s="87"/>
      <c r="D48" s="87"/>
      <c r="E48" s="49"/>
      <c r="F48" s="87" t="s">
        <v>51</v>
      </c>
      <c r="G48" s="87"/>
      <c r="H48" s="87"/>
      <c r="I48" s="87"/>
    </row>
    <row r="49" spans="1:9" ht="18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="49" customFormat="1" ht="18" customHeight="1"/>
    <row r="51" spans="1:10" ht="13.5">
      <c r="A51" s="49"/>
      <c r="B51" s="49"/>
      <c r="C51" s="49"/>
      <c r="D51" s="49"/>
      <c r="E51" s="49"/>
      <c r="F51" s="49"/>
      <c r="G51" s="49"/>
      <c r="H51" s="49"/>
      <c r="I51" s="49"/>
      <c r="J51" s="47"/>
    </row>
    <row r="52" spans="1:9" ht="13.5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3.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3.5">
      <c r="A54" s="49"/>
      <c r="B54" s="49"/>
      <c r="C54" s="49"/>
      <c r="D54" s="49"/>
      <c r="E54" s="49"/>
      <c r="F54" s="49"/>
      <c r="G54" s="49"/>
      <c r="H54" s="49"/>
      <c r="I54" s="49"/>
    </row>
  </sheetData>
  <sheetProtection selectLockedCells="1" selectUnlockedCells="1"/>
  <mergeCells count="112">
    <mergeCell ref="E25:F25"/>
    <mergeCell ref="A1:I1"/>
    <mergeCell ref="A3:I5"/>
    <mergeCell ref="A7:I7"/>
    <mergeCell ref="A24:D24"/>
    <mergeCell ref="E24:F24"/>
    <mergeCell ref="G24:I24"/>
    <mergeCell ref="A46:D46"/>
    <mergeCell ref="F46:I46"/>
    <mergeCell ref="A48:D48"/>
    <mergeCell ref="F48:I48"/>
    <mergeCell ref="A42:D42"/>
    <mergeCell ref="E42:F42"/>
    <mergeCell ref="A44:D44"/>
    <mergeCell ref="E44:F44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1:D21"/>
    <mergeCell ref="A22:D22"/>
    <mergeCell ref="A23:D23"/>
    <mergeCell ref="A26:D26"/>
    <mergeCell ref="A27:D27"/>
    <mergeCell ref="A28:D28"/>
    <mergeCell ref="A25:D25"/>
    <mergeCell ref="E40:F40"/>
    <mergeCell ref="E27:F27"/>
    <mergeCell ref="E26:F26"/>
    <mergeCell ref="E23:F23"/>
    <mergeCell ref="E22:F22"/>
    <mergeCell ref="E21:F21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G25:I25"/>
    <mergeCell ref="A18:D18"/>
    <mergeCell ref="E18:F18"/>
    <mergeCell ref="G8:I8"/>
    <mergeCell ref="G18:I18"/>
    <mergeCell ref="A17:D17"/>
    <mergeCell ref="A10:D10"/>
    <mergeCell ref="A13:D13"/>
    <mergeCell ref="G20:I20"/>
    <mergeCell ref="E19:F19"/>
    <mergeCell ref="G44:I44"/>
    <mergeCell ref="G42:I42"/>
    <mergeCell ref="G35:I35"/>
    <mergeCell ref="G26:I26"/>
    <mergeCell ref="G30:I30"/>
    <mergeCell ref="G31:I31"/>
    <mergeCell ref="G27:I27"/>
    <mergeCell ref="G40:I40"/>
    <mergeCell ref="G39:I39"/>
    <mergeCell ref="G36:I36"/>
    <mergeCell ref="G32:I32"/>
    <mergeCell ref="G19:I19"/>
    <mergeCell ref="G34:I34"/>
    <mergeCell ref="G33:I33"/>
    <mergeCell ref="G29:I29"/>
    <mergeCell ref="E9:F9"/>
    <mergeCell ref="G17:I17"/>
    <mergeCell ref="E17:F17"/>
    <mergeCell ref="E16:F16"/>
    <mergeCell ref="E15:F15"/>
    <mergeCell ref="A8:D8"/>
    <mergeCell ref="G23:I23"/>
    <mergeCell ref="E13:F13"/>
    <mergeCell ref="E14:F14"/>
    <mergeCell ref="G14:I14"/>
    <mergeCell ref="A16:D16"/>
    <mergeCell ref="G16:I16"/>
    <mergeCell ref="G15:I15"/>
    <mergeCell ref="E8:F8"/>
    <mergeCell ref="A19:D19"/>
    <mergeCell ref="E11:F11"/>
    <mergeCell ref="G9:I9"/>
    <mergeCell ref="A9:D9"/>
    <mergeCell ref="E20:F20"/>
    <mergeCell ref="E10:F10"/>
    <mergeCell ref="E12:F12"/>
    <mergeCell ref="G10:I10"/>
    <mergeCell ref="A11:D11"/>
    <mergeCell ref="A20:D20"/>
    <mergeCell ref="A12:D12"/>
    <mergeCell ref="G38:I38"/>
    <mergeCell ref="G11:I11"/>
    <mergeCell ref="G12:I12"/>
    <mergeCell ref="G21:I21"/>
    <mergeCell ref="A14:D14"/>
    <mergeCell ref="G37:I37"/>
    <mergeCell ref="G28:I28"/>
    <mergeCell ref="A15:D15"/>
    <mergeCell ref="G22:I22"/>
    <mergeCell ref="G13:I13"/>
  </mergeCells>
  <printOptions horizontalCentered="1"/>
  <pageMargins left="0.7" right="0.7" top="0.75" bottom="0.75" header="0.3" footer="0.3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2" width="12.28125" style="1" bestFit="1" customWidth="1"/>
    <col min="3" max="3" width="9.421875" style="1" customWidth="1"/>
    <col min="4" max="4" width="14.7109375" style="1" customWidth="1"/>
    <col min="5" max="5" width="14.57421875" style="1" customWidth="1"/>
    <col min="6" max="6" width="10.57421875" style="1" customWidth="1"/>
    <col min="7" max="7" width="4.421875" style="1" customWidth="1"/>
    <col min="8" max="8" width="11.28125" style="1" customWidth="1"/>
    <col min="9" max="9" width="19.28125" style="1" customWidth="1"/>
    <col min="10" max="10" width="9.140625" style="1" hidden="1" customWidth="1"/>
    <col min="11" max="11" width="1.7109375" style="1" hidden="1" customWidth="1"/>
    <col min="12" max="12" width="6.8515625" style="1" customWidth="1"/>
    <col min="13" max="16384" width="9.140625" style="1" customWidth="1"/>
  </cols>
  <sheetData>
    <row r="2" ht="13.5">
      <c r="D2" s="2" t="s">
        <v>41</v>
      </c>
    </row>
    <row r="4" spans="1:8" ht="13.5">
      <c r="A4" s="99" t="s">
        <v>10</v>
      </c>
      <c r="B4" s="99"/>
      <c r="C4" s="99"/>
      <c r="D4" s="99"/>
      <c r="E4" s="103" t="s">
        <v>44</v>
      </c>
      <c r="F4" s="103"/>
      <c r="G4" s="103"/>
      <c r="H4" s="103"/>
    </row>
    <row r="5" spans="1:8" ht="13.5">
      <c r="A5" s="99" t="s">
        <v>11</v>
      </c>
      <c r="B5" s="99"/>
      <c r="C5" s="99"/>
      <c r="D5" s="99"/>
      <c r="E5" s="38"/>
      <c r="F5" s="39" t="s">
        <v>45</v>
      </c>
      <c r="G5" s="36"/>
      <c r="H5" s="36"/>
    </row>
    <row r="6" spans="1:8" ht="13.5">
      <c r="A6" s="104" t="s">
        <v>13</v>
      </c>
      <c r="B6" s="99"/>
      <c r="C6" s="99"/>
      <c r="D6" s="99"/>
      <c r="E6" s="105">
        <v>125000</v>
      </c>
      <c r="F6" s="105"/>
      <c r="G6" s="105"/>
      <c r="H6" s="105"/>
    </row>
    <row r="7" spans="1:9" ht="13.5">
      <c r="A7" s="99" t="s">
        <v>12</v>
      </c>
      <c r="B7" s="99"/>
      <c r="C7" s="99"/>
      <c r="D7" s="99"/>
      <c r="E7" s="100">
        <v>5384.72</v>
      </c>
      <c r="F7" s="100"/>
      <c r="G7" s="100"/>
      <c r="H7" s="100"/>
      <c r="I7" s="29"/>
    </row>
    <row r="8" spans="1:8" ht="13.5">
      <c r="A8" s="101" t="s">
        <v>14</v>
      </c>
      <c r="B8" s="101"/>
      <c r="C8" s="101"/>
      <c r="D8" s="101"/>
      <c r="E8" s="102">
        <f>SUM(E6+E7)</f>
        <v>130384.72</v>
      </c>
      <c r="F8" s="102"/>
      <c r="G8" s="102"/>
      <c r="H8" s="102"/>
    </row>
    <row r="9" spans="1:8" ht="15" customHeight="1">
      <c r="A9" s="37"/>
      <c r="B9" s="37"/>
      <c r="C9" s="37"/>
      <c r="D9" s="37"/>
      <c r="E9" s="107"/>
      <c r="F9" s="107"/>
      <c r="G9" s="107"/>
      <c r="H9" s="107"/>
    </row>
    <row r="10" spans="1:8" ht="14.25" customHeight="1">
      <c r="A10" s="106" t="s">
        <v>16</v>
      </c>
      <c r="B10" s="99"/>
      <c r="C10" s="99"/>
      <c r="D10" s="99"/>
      <c r="E10" s="108">
        <v>90900</v>
      </c>
      <c r="F10" s="108"/>
      <c r="G10" s="108"/>
      <c r="H10" s="108"/>
    </row>
    <row r="11" spans="1:8" ht="14.25" customHeight="1">
      <c r="A11" s="106" t="s">
        <v>42</v>
      </c>
      <c r="B11" s="99"/>
      <c r="C11" s="99"/>
      <c r="D11" s="99"/>
      <c r="E11" s="100">
        <v>1000</v>
      </c>
      <c r="F11" s="100"/>
      <c r="G11" s="100"/>
      <c r="H11" s="100"/>
    </row>
    <row r="12" spans="1:8" ht="14.25" customHeight="1">
      <c r="A12" s="106" t="s">
        <v>17</v>
      </c>
      <c r="B12" s="99"/>
      <c r="C12" s="99"/>
      <c r="D12" s="99"/>
      <c r="E12" s="100">
        <v>1158</v>
      </c>
      <c r="F12" s="100"/>
      <c r="G12" s="100"/>
      <c r="H12" s="100"/>
    </row>
    <row r="13" spans="1:8" ht="14.25" customHeight="1">
      <c r="A13" s="101" t="s">
        <v>15</v>
      </c>
      <c r="B13" s="101"/>
      <c r="C13" s="101"/>
      <c r="D13" s="101"/>
      <c r="E13" s="100">
        <v>0</v>
      </c>
      <c r="F13" s="100"/>
      <c r="G13" s="100"/>
      <c r="H13" s="100"/>
    </row>
    <row r="14" spans="1:8" ht="14.25" customHeight="1" thickBot="1">
      <c r="A14" s="109" t="s">
        <v>18</v>
      </c>
      <c r="B14" s="109"/>
      <c r="C14" s="109"/>
      <c r="D14" s="109"/>
      <c r="E14" s="110">
        <f>E8-E10-E11-E12-E13</f>
        <v>37326.72</v>
      </c>
      <c r="F14" s="110"/>
      <c r="G14" s="110"/>
      <c r="H14" s="110"/>
    </row>
    <row r="15" spans="1:8" ht="14.25" customHeight="1" thickTop="1">
      <c r="A15" s="11"/>
      <c r="B15" s="11"/>
      <c r="C15" s="27"/>
      <c r="D15" s="27"/>
      <c r="E15" s="111" t="s">
        <v>2</v>
      </c>
      <c r="F15" s="111"/>
      <c r="G15" s="111"/>
      <c r="H15" s="111"/>
    </row>
    <row r="16" spans="1:9" s="2" customFormat="1" ht="13.5">
      <c r="A16" s="3"/>
      <c r="B16" s="3"/>
      <c r="C16" s="3"/>
      <c r="D16" s="3"/>
      <c r="E16" s="3"/>
      <c r="F16" s="3"/>
      <c r="G16" s="3"/>
      <c r="H16" s="3"/>
      <c r="I16" s="3"/>
    </row>
    <row r="17" spans="1:12" s="21" customFormat="1" ht="14.25" thickBot="1">
      <c r="A17" s="112" t="s">
        <v>7</v>
      </c>
      <c r="B17" s="112"/>
      <c r="C17" s="112"/>
      <c r="D17" s="113" t="s">
        <v>8</v>
      </c>
      <c r="E17" s="113"/>
      <c r="F17" s="113" t="s">
        <v>9</v>
      </c>
      <c r="G17" s="113"/>
      <c r="H17" s="113"/>
      <c r="I17" s="24"/>
      <c r="J17" s="22"/>
      <c r="K17" s="22"/>
      <c r="L17" s="20"/>
    </row>
    <row r="18" spans="1:12" s="21" customFormat="1" ht="14.25" thickBot="1">
      <c r="A18" s="114" t="s">
        <v>0</v>
      </c>
      <c r="B18" s="115"/>
      <c r="C18" s="116"/>
      <c r="D18" s="117">
        <v>34100</v>
      </c>
      <c r="E18" s="118"/>
      <c r="F18" s="117">
        <v>34100</v>
      </c>
      <c r="G18" s="119"/>
      <c r="H18" s="120"/>
      <c r="I18" s="12"/>
      <c r="J18" s="18"/>
      <c r="K18" s="19"/>
      <c r="L18" s="20"/>
    </row>
    <row r="19" spans="1:12" ht="13.5">
      <c r="A19" s="121" t="s">
        <v>20</v>
      </c>
      <c r="B19" s="121"/>
      <c r="C19" s="121"/>
      <c r="D19" s="122">
        <v>909</v>
      </c>
      <c r="E19" s="123"/>
      <c r="F19" s="122">
        <v>909</v>
      </c>
      <c r="G19" s="124"/>
      <c r="H19" s="125"/>
      <c r="I19" s="13"/>
      <c r="J19" s="16"/>
      <c r="K19" s="17"/>
      <c r="L19" s="4"/>
    </row>
    <row r="20" spans="1:12" ht="13.5">
      <c r="A20" s="126" t="s">
        <v>43</v>
      </c>
      <c r="B20" s="126"/>
      <c r="C20" s="126"/>
      <c r="D20" s="127"/>
      <c r="E20" s="128"/>
      <c r="F20" s="127"/>
      <c r="G20" s="129"/>
      <c r="H20" s="130"/>
      <c r="I20" s="13"/>
      <c r="J20" s="5"/>
      <c r="K20" s="6"/>
      <c r="L20" s="4"/>
    </row>
    <row r="21" spans="1:12" ht="14.25" thickBot="1">
      <c r="A21" s="131" t="s">
        <v>21</v>
      </c>
      <c r="B21" s="132"/>
      <c r="C21" s="133"/>
      <c r="D21" s="134">
        <v>400</v>
      </c>
      <c r="E21" s="135"/>
      <c r="F21" s="134">
        <v>400</v>
      </c>
      <c r="G21" s="136"/>
      <c r="H21" s="137"/>
      <c r="I21" s="13"/>
      <c r="J21" s="5"/>
      <c r="K21" s="6"/>
      <c r="L21" s="4"/>
    </row>
    <row r="22" spans="1:12" ht="13.5">
      <c r="A22" s="138" t="s">
        <v>22</v>
      </c>
      <c r="B22" s="138"/>
      <c r="C22" s="138"/>
      <c r="D22" s="139">
        <v>94</v>
      </c>
      <c r="E22" s="140"/>
      <c r="F22" s="122">
        <v>94</v>
      </c>
      <c r="G22" s="141"/>
      <c r="H22" s="142"/>
      <c r="I22" s="13"/>
      <c r="J22" s="5"/>
      <c r="K22" s="6"/>
      <c r="L22" s="4"/>
    </row>
    <row r="23" spans="1:12" ht="13.5">
      <c r="A23" s="126" t="s">
        <v>23</v>
      </c>
      <c r="B23" s="126"/>
      <c r="C23" s="126"/>
      <c r="D23" s="127">
        <v>672</v>
      </c>
      <c r="E23" s="143"/>
      <c r="F23" s="127">
        <v>750</v>
      </c>
      <c r="G23" s="144"/>
      <c r="H23" s="143"/>
      <c r="I23" s="13"/>
      <c r="J23" s="5"/>
      <c r="K23" s="6"/>
      <c r="L23" s="4"/>
    </row>
    <row r="24" spans="1:12" s="35" customFormat="1" ht="14.25" thickBot="1">
      <c r="A24" s="145" t="s">
        <v>24</v>
      </c>
      <c r="B24" s="145"/>
      <c r="C24" s="145"/>
      <c r="D24" s="134"/>
      <c r="E24" s="146"/>
      <c r="F24" s="147"/>
      <c r="G24" s="148"/>
      <c r="H24" s="149"/>
      <c r="I24" s="31"/>
      <c r="J24" s="32"/>
      <c r="K24" s="33"/>
      <c r="L24" s="34"/>
    </row>
    <row r="25" spans="1:12" ht="13.5">
      <c r="A25" s="138" t="s">
        <v>25</v>
      </c>
      <c r="B25" s="138"/>
      <c r="C25" s="138"/>
      <c r="D25" s="139">
        <v>250</v>
      </c>
      <c r="E25" s="140"/>
      <c r="F25" s="122">
        <v>250</v>
      </c>
      <c r="G25" s="141"/>
      <c r="H25" s="142"/>
      <c r="I25" s="13"/>
      <c r="J25" s="5"/>
      <c r="K25" s="6"/>
      <c r="L25" s="4"/>
    </row>
    <row r="26" spans="1:12" ht="13.5">
      <c r="A26" s="126" t="s">
        <v>26</v>
      </c>
      <c r="B26" s="126"/>
      <c r="C26" s="126"/>
      <c r="D26" s="127">
        <v>35</v>
      </c>
      <c r="E26" s="143"/>
      <c r="F26" s="127"/>
      <c r="G26" s="144"/>
      <c r="H26" s="143"/>
      <c r="I26" s="13"/>
      <c r="J26" s="5"/>
      <c r="K26" s="6"/>
      <c r="L26" s="4"/>
    </row>
    <row r="27" spans="1:12" ht="13.5">
      <c r="A27" s="138" t="s">
        <v>27</v>
      </c>
      <c r="B27" s="138"/>
      <c r="C27" s="138"/>
      <c r="D27" s="127">
        <v>125</v>
      </c>
      <c r="E27" s="143"/>
      <c r="F27" s="127"/>
      <c r="G27" s="144"/>
      <c r="H27" s="143"/>
      <c r="I27" s="13"/>
      <c r="J27" s="5"/>
      <c r="K27" s="6"/>
      <c r="L27" s="4"/>
    </row>
    <row r="28" spans="1:12" ht="13.5">
      <c r="A28" s="126" t="s">
        <v>28</v>
      </c>
      <c r="B28" s="126"/>
      <c r="C28" s="126"/>
      <c r="D28" s="127">
        <v>250</v>
      </c>
      <c r="E28" s="143"/>
      <c r="F28" s="127">
        <v>150</v>
      </c>
      <c r="G28" s="144"/>
      <c r="H28" s="143"/>
      <c r="I28" s="13"/>
      <c r="J28" s="5"/>
      <c r="K28" s="6"/>
      <c r="L28" s="4"/>
    </row>
    <row r="29" spans="1:12" ht="13.5">
      <c r="A29" s="126" t="s">
        <v>29</v>
      </c>
      <c r="B29" s="126"/>
      <c r="C29" s="126"/>
      <c r="D29" s="127">
        <v>40</v>
      </c>
      <c r="E29" s="143"/>
      <c r="F29" s="127">
        <v>30</v>
      </c>
      <c r="G29" s="144"/>
      <c r="H29" s="143"/>
      <c r="I29" s="13"/>
      <c r="J29" s="5"/>
      <c r="K29" s="6"/>
      <c r="L29" s="4"/>
    </row>
    <row r="30" spans="1:12" ht="13.5">
      <c r="A30" s="126" t="s">
        <v>30</v>
      </c>
      <c r="B30" s="126"/>
      <c r="C30" s="126"/>
      <c r="D30" s="127"/>
      <c r="E30" s="143"/>
      <c r="F30" s="127"/>
      <c r="G30" s="144"/>
      <c r="H30" s="143"/>
      <c r="I30" s="13"/>
      <c r="J30" s="5"/>
      <c r="K30" s="6"/>
      <c r="L30" s="4"/>
    </row>
    <row r="31" spans="1:12" ht="14.25" thickBot="1">
      <c r="A31" s="145" t="s">
        <v>31</v>
      </c>
      <c r="B31" s="145"/>
      <c r="C31" s="145"/>
      <c r="D31" s="134"/>
      <c r="E31" s="146"/>
      <c r="F31" s="134"/>
      <c r="G31" s="150"/>
      <c r="H31" s="146"/>
      <c r="I31" s="13"/>
      <c r="J31" s="5"/>
      <c r="K31" s="6"/>
      <c r="L31" s="4"/>
    </row>
    <row r="32" spans="1:12" ht="13.5">
      <c r="A32" s="138" t="s">
        <v>32</v>
      </c>
      <c r="B32" s="138"/>
      <c r="C32" s="138"/>
      <c r="D32" s="139">
        <v>150</v>
      </c>
      <c r="E32" s="140"/>
      <c r="F32" s="122">
        <v>200</v>
      </c>
      <c r="G32" s="141"/>
      <c r="H32" s="142"/>
      <c r="I32" s="13"/>
      <c r="J32" s="5"/>
      <c r="K32" s="6"/>
      <c r="L32" s="4"/>
    </row>
    <row r="33" spans="1:12" ht="13.5">
      <c r="A33" s="126" t="s">
        <v>33</v>
      </c>
      <c r="B33" s="126"/>
      <c r="C33" s="126"/>
      <c r="D33" s="127"/>
      <c r="E33" s="143"/>
      <c r="F33" s="127"/>
      <c r="G33" s="144"/>
      <c r="H33" s="143"/>
      <c r="I33" s="13"/>
      <c r="J33" s="5"/>
      <c r="K33" s="6"/>
      <c r="L33" s="4"/>
    </row>
    <row r="34" spans="1:12" ht="14.25" thickBot="1">
      <c r="A34" s="145" t="s">
        <v>34</v>
      </c>
      <c r="B34" s="145"/>
      <c r="C34" s="145"/>
      <c r="D34" s="134"/>
      <c r="E34" s="146"/>
      <c r="F34" s="134">
        <v>20</v>
      </c>
      <c r="G34" s="150"/>
      <c r="H34" s="146"/>
      <c r="I34" s="13"/>
      <c r="J34" s="5"/>
      <c r="K34" s="6"/>
      <c r="L34" s="4"/>
    </row>
    <row r="35" spans="1:12" ht="13.5">
      <c r="A35" s="138" t="s">
        <v>35</v>
      </c>
      <c r="B35" s="138"/>
      <c r="C35" s="138"/>
      <c r="D35" s="139"/>
      <c r="E35" s="140"/>
      <c r="F35" s="122"/>
      <c r="G35" s="141"/>
      <c r="H35" s="142"/>
      <c r="I35" s="13"/>
      <c r="J35" s="5"/>
      <c r="K35" s="6"/>
      <c r="L35" s="4"/>
    </row>
    <row r="36" spans="1:12" ht="13.5">
      <c r="A36" s="151" t="s">
        <v>36</v>
      </c>
      <c r="B36" s="151"/>
      <c r="C36" s="151"/>
      <c r="D36" s="152"/>
      <c r="E36" s="153"/>
      <c r="F36" s="127"/>
      <c r="G36" s="144"/>
      <c r="H36" s="143"/>
      <c r="I36" s="13"/>
      <c r="J36" s="5"/>
      <c r="K36" s="6"/>
      <c r="L36" s="4"/>
    </row>
    <row r="37" spans="1:12" ht="13.5">
      <c r="A37" s="154" t="s">
        <v>37</v>
      </c>
      <c r="B37" s="155"/>
      <c r="C37" s="156"/>
      <c r="D37" s="152"/>
      <c r="E37" s="157"/>
      <c r="F37" s="127"/>
      <c r="G37" s="144"/>
      <c r="H37" s="143"/>
      <c r="I37" s="13"/>
      <c r="J37" s="5"/>
      <c r="K37" s="6"/>
      <c r="L37" s="4"/>
    </row>
    <row r="38" spans="1:12" ht="13.5">
      <c r="A38" s="151" t="s">
        <v>38</v>
      </c>
      <c r="B38" s="151"/>
      <c r="C38" s="151"/>
      <c r="D38" s="152"/>
      <c r="E38" s="153"/>
      <c r="F38" s="127"/>
      <c r="G38" s="144"/>
      <c r="H38" s="143"/>
      <c r="I38" s="13"/>
      <c r="J38" s="5"/>
      <c r="K38" s="6"/>
      <c r="L38" s="4"/>
    </row>
    <row r="39" spans="1:12" ht="13.5">
      <c r="A39" s="151" t="s">
        <v>39</v>
      </c>
      <c r="B39" s="151"/>
      <c r="C39" s="151"/>
      <c r="D39" s="152"/>
      <c r="E39" s="157"/>
      <c r="F39" s="127"/>
      <c r="G39" s="144"/>
      <c r="H39" s="143"/>
      <c r="I39" s="13"/>
      <c r="J39" s="5"/>
      <c r="K39" s="6"/>
      <c r="L39" s="4"/>
    </row>
    <row r="40" spans="1:12" ht="14.25" thickBot="1">
      <c r="A40" s="151" t="s">
        <v>40</v>
      </c>
      <c r="B40" s="151"/>
      <c r="C40" s="151"/>
      <c r="D40" s="158"/>
      <c r="E40" s="159"/>
      <c r="F40" s="134"/>
      <c r="G40" s="150"/>
      <c r="H40" s="146"/>
      <c r="I40" s="13"/>
      <c r="J40" s="5"/>
      <c r="K40" s="6"/>
      <c r="L40" s="4"/>
    </row>
    <row r="41" spans="1:12" ht="19.5" customHeight="1" thickBot="1">
      <c r="A41" s="160" t="s">
        <v>19</v>
      </c>
      <c r="B41" s="161"/>
      <c r="C41" s="162"/>
      <c r="D41" s="163">
        <f>SUM(D18:E40)</f>
        <v>37025</v>
      </c>
      <c r="E41" s="164"/>
      <c r="F41" s="165">
        <f>SUM(F18:F40)</f>
        <v>36903</v>
      </c>
      <c r="G41" s="166"/>
      <c r="H41" s="167"/>
      <c r="I41" s="14"/>
      <c r="J41" s="5"/>
      <c r="K41" s="6"/>
      <c r="L41" s="4"/>
    </row>
    <row r="42" spans="1:12" ht="13.5" customHeight="1" thickTop="1">
      <c r="A42" s="174" t="s">
        <v>1</v>
      </c>
      <c r="B42" s="174"/>
      <c r="C42" s="174"/>
      <c r="D42" s="174"/>
      <c r="E42" s="174"/>
      <c r="F42" s="174"/>
      <c r="G42" s="174"/>
      <c r="H42" s="174"/>
      <c r="I42" s="15"/>
      <c r="J42" s="5"/>
      <c r="K42" s="6"/>
      <c r="L42" s="4"/>
    </row>
    <row r="43" spans="1:12" ht="13.5" customHeight="1">
      <c r="A43" s="25"/>
      <c r="B43" s="25"/>
      <c r="C43" s="25"/>
      <c r="D43" s="25"/>
      <c r="E43" s="25"/>
      <c r="F43" s="25"/>
      <c r="G43" s="25"/>
      <c r="H43" s="25"/>
      <c r="I43" s="15"/>
      <c r="J43" s="9"/>
      <c r="K43" s="10"/>
      <c r="L43" s="4"/>
    </row>
    <row r="44" spans="1:12" ht="15.75" customHeight="1" thickBot="1">
      <c r="A44" s="175" t="s">
        <v>4</v>
      </c>
      <c r="B44" s="176"/>
      <c r="C44" s="176"/>
      <c r="D44" s="177">
        <v>36903</v>
      </c>
      <c r="E44" s="177"/>
      <c r="F44" s="171" t="s">
        <v>6</v>
      </c>
      <c r="G44" s="172"/>
      <c r="H44" s="172"/>
      <c r="I44" s="15"/>
      <c r="J44" s="9"/>
      <c r="K44" s="10"/>
      <c r="L44" s="4"/>
    </row>
    <row r="45" spans="1:12" ht="15" thickBot="1" thickTop="1">
      <c r="A45" s="23"/>
      <c r="B45" s="23"/>
      <c r="C45" s="28"/>
      <c r="D45" s="30"/>
      <c r="E45" s="30"/>
      <c r="F45" s="28"/>
      <c r="G45" s="26"/>
      <c r="H45" s="26"/>
      <c r="J45" s="7"/>
      <c r="K45" s="8"/>
      <c r="L45" s="4"/>
    </row>
    <row r="46" spans="1:8" ht="15" thickBot="1" thickTop="1">
      <c r="A46" s="168" t="s">
        <v>5</v>
      </c>
      <c r="B46" s="169"/>
      <c r="C46" s="169"/>
      <c r="D46" s="170"/>
      <c r="E46" s="170"/>
      <c r="F46" s="171" t="s">
        <v>3</v>
      </c>
      <c r="G46" s="172"/>
      <c r="H46" s="172"/>
    </row>
    <row r="47" ht="14.25" thickTop="1"/>
    <row r="48" spans="6:8" ht="13.5">
      <c r="F48" s="173"/>
      <c r="G48" s="173"/>
      <c r="H48" s="173"/>
    </row>
  </sheetData>
  <sheetProtection/>
  <mergeCells count="104">
    <mergeCell ref="A46:C46"/>
    <mergeCell ref="D46:E46"/>
    <mergeCell ref="F46:H46"/>
    <mergeCell ref="F48:H48"/>
    <mergeCell ref="A42:H42"/>
    <mergeCell ref="A44:C44"/>
    <mergeCell ref="D44:E44"/>
    <mergeCell ref="F44:H44"/>
    <mergeCell ref="A40:C40"/>
    <mergeCell ref="D40:E40"/>
    <mergeCell ref="F40:H40"/>
    <mergeCell ref="A41:C41"/>
    <mergeCell ref="D41:E41"/>
    <mergeCell ref="F41:H41"/>
    <mergeCell ref="A38:C38"/>
    <mergeCell ref="D38:E38"/>
    <mergeCell ref="F38:H38"/>
    <mergeCell ref="A39:C39"/>
    <mergeCell ref="D39:E39"/>
    <mergeCell ref="F39:H39"/>
    <mergeCell ref="A36:C36"/>
    <mergeCell ref="D36:E36"/>
    <mergeCell ref="F36:H36"/>
    <mergeCell ref="A37:C37"/>
    <mergeCell ref="D37:E37"/>
    <mergeCell ref="F37:H37"/>
    <mergeCell ref="A34:C34"/>
    <mergeCell ref="D34:E34"/>
    <mergeCell ref="F34:H34"/>
    <mergeCell ref="A35:C35"/>
    <mergeCell ref="D35:E35"/>
    <mergeCell ref="F35:H35"/>
    <mergeCell ref="A32:C32"/>
    <mergeCell ref="D32:E32"/>
    <mergeCell ref="F32:H32"/>
    <mergeCell ref="A33:C33"/>
    <mergeCell ref="D33:E33"/>
    <mergeCell ref="F33:H33"/>
    <mergeCell ref="A30:C30"/>
    <mergeCell ref="D30:E30"/>
    <mergeCell ref="F30:H30"/>
    <mergeCell ref="A31:C31"/>
    <mergeCell ref="D31:E31"/>
    <mergeCell ref="F31:H31"/>
    <mergeCell ref="A28:C28"/>
    <mergeCell ref="D28:E28"/>
    <mergeCell ref="F28:H28"/>
    <mergeCell ref="A29:C29"/>
    <mergeCell ref="D29:E29"/>
    <mergeCell ref="F29:H29"/>
    <mergeCell ref="A26:C26"/>
    <mergeCell ref="D26:E26"/>
    <mergeCell ref="F26:H26"/>
    <mergeCell ref="A27:C27"/>
    <mergeCell ref="D27:E27"/>
    <mergeCell ref="F27:H27"/>
    <mergeCell ref="A24:C24"/>
    <mergeCell ref="D24:E24"/>
    <mergeCell ref="F24:H24"/>
    <mergeCell ref="A25:C25"/>
    <mergeCell ref="D25:E25"/>
    <mergeCell ref="F25:H25"/>
    <mergeCell ref="A22:C22"/>
    <mergeCell ref="D22:E22"/>
    <mergeCell ref="F22:H22"/>
    <mergeCell ref="A23:C23"/>
    <mergeCell ref="D23:E23"/>
    <mergeCell ref="F23:H23"/>
    <mergeCell ref="A20:C20"/>
    <mergeCell ref="D20:E20"/>
    <mergeCell ref="F20:H20"/>
    <mergeCell ref="A21:C21"/>
    <mergeCell ref="D21:E21"/>
    <mergeCell ref="F21:H21"/>
    <mergeCell ref="A18:C18"/>
    <mergeCell ref="D18:E18"/>
    <mergeCell ref="F18:H18"/>
    <mergeCell ref="A19:C19"/>
    <mergeCell ref="D19:E19"/>
    <mergeCell ref="F19:H19"/>
    <mergeCell ref="A14:D14"/>
    <mergeCell ref="E14:H14"/>
    <mergeCell ref="E15:H15"/>
    <mergeCell ref="A17:C17"/>
    <mergeCell ref="D17:E17"/>
    <mergeCell ref="F17:H17"/>
    <mergeCell ref="A12:D12"/>
    <mergeCell ref="E12:H12"/>
    <mergeCell ref="A13:D13"/>
    <mergeCell ref="E13:H13"/>
    <mergeCell ref="E9:H9"/>
    <mergeCell ref="A10:D10"/>
    <mergeCell ref="E10:H10"/>
    <mergeCell ref="A11:D11"/>
    <mergeCell ref="E11:H11"/>
    <mergeCell ref="A7:D7"/>
    <mergeCell ref="E7:H7"/>
    <mergeCell ref="A8:D8"/>
    <mergeCell ref="E8:H8"/>
    <mergeCell ref="A4:D4"/>
    <mergeCell ref="E4:H4"/>
    <mergeCell ref="A6:D6"/>
    <mergeCell ref="E6:H6"/>
    <mergeCell ref="A5:D5"/>
  </mergeCells>
  <printOptions/>
  <pageMargins left="0.75" right="0.75" top="1" bottom="1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laingg</dc:creator>
  <cp:keywords/>
  <dc:description/>
  <cp:lastModifiedBy>Giron, Marisol</cp:lastModifiedBy>
  <cp:lastPrinted>2015-01-06T18:10:58Z</cp:lastPrinted>
  <dcterms:created xsi:type="dcterms:W3CDTF">2006-10-02T16:28:49Z</dcterms:created>
  <dcterms:modified xsi:type="dcterms:W3CDTF">2015-01-06T19:08:56Z</dcterms:modified>
  <cp:category/>
  <cp:version/>
  <cp:contentType/>
  <cp:contentStatus/>
</cp:coreProperties>
</file>