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05" windowHeight="11385" activeTab="0"/>
  </bookViews>
  <sheets>
    <sheet name="Changes" sheetId="1" r:id="rId1"/>
  </sheets>
  <externalReferences>
    <externalReference r:id="rId4"/>
  </externalReferences>
  <definedNames>
    <definedName name="_10__123Graph_LBL_ACHART_1" hidden="1">#REF!</definedName>
    <definedName name="_12__123Graph_XCHART_1" hidden="1">#REF!</definedName>
    <definedName name="_14__123Graph_XCHART_2" hidden="1">#REF!</definedName>
    <definedName name="_16__123Graph_XCHART_3" hidden="1">#REF!</definedName>
    <definedName name="_18__123Graph_XCHART_4" hidden="1">#REF!</definedName>
    <definedName name="_2__123Graph_ACHART_1" hidden="1">#REF!</definedName>
    <definedName name="_4__123Graph_ACHART_2" hidden="1">#REF!</definedName>
    <definedName name="_6__123Graph_ACHART_3" hidden="1">#REF!</definedName>
    <definedName name="_8__123Graph_BCHART_4" hidden="1">#REF!</definedName>
    <definedName name="_Key1" hidden="1">#REF!</definedName>
    <definedName name="_Order1" hidden="1">255</definedName>
    <definedName name="_Sort" hidden="1">#REF!</definedName>
    <definedName name="_xlfn.STDEV.S" hidden="1">#NAME?</definedName>
    <definedName name="_xlnm.Print_Area" localSheetId="0">'Changes'!#REF!</definedName>
    <definedName name="t" hidden="1">#REF!</definedName>
    <definedName name="w" hidden="1">#REF!</definedName>
    <definedName name="wwww" hidden="1">#REF!</definedName>
  </definedNames>
  <calcPr fullCalcOnLoad="1"/>
</workbook>
</file>

<file path=xl/sharedStrings.xml><?xml version="1.0" encoding="utf-8"?>
<sst xmlns="http://schemas.openxmlformats.org/spreadsheetml/2006/main" count="580" uniqueCount="337">
  <si>
    <t>City of Austin Multifamily Report</t>
  </si>
  <si>
    <t>Current</t>
  </si>
  <si>
    <t>Multifamily Project Status Changes During the Fourth Quarter, 2015</t>
  </si>
  <si>
    <t>Date</t>
  </si>
  <si>
    <t>Status</t>
  </si>
  <si>
    <t xml:space="preserve">--with current Status shown regardless of which other Status categories the project passed through during the quarter. </t>
  </si>
  <si>
    <t>Site Plan</t>
  </si>
  <si>
    <t>(regardless</t>
  </si>
  <si>
    <t xml:space="preserve"> </t>
  </si>
  <si>
    <t>Approved</t>
  </si>
  <si>
    <t>of change</t>
  </si>
  <si>
    <t>Site</t>
  </si>
  <si>
    <t>or Action</t>
  </si>
  <si>
    <t xml:space="preserve">during the </t>
  </si>
  <si>
    <t>Unique ID</t>
  </si>
  <si>
    <t>Number</t>
  </si>
  <si>
    <t>Project Name</t>
  </si>
  <si>
    <t>Address</t>
  </si>
  <si>
    <t>address point</t>
  </si>
  <si>
    <t>add point comment</t>
  </si>
  <si>
    <t>Geocodable Address</t>
  </si>
  <si>
    <t>ZIP Code</t>
  </si>
  <si>
    <t>Units</t>
  </si>
  <si>
    <t>Acres</t>
  </si>
  <si>
    <t>Filed</t>
  </si>
  <si>
    <t>Taken</t>
  </si>
  <si>
    <t>Case Manager</t>
  </si>
  <si>
    <t>Agent's name</t>
  </si>
  <si>
    <t>Phone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</si>
  <si>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</si>
  <si>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</si>
  <si>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</si>
  <si>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SP-2015-0595D</t>
  </si>
  <si>
    <t>Amberglen MF</t>
  </si>
  <si>
    <t>9239 AMBERGLEN BLVD</t>
  </si>
  <si>
    <t>78729</t>
  </si>
  <si>
    <t>Christine Barton-Holmes</t>
  </si>
  <si>
    <t>Danny Miller, LJA Engineering &amp; Surveying</t>
  </si>
  <si>
    <t>512.439.4700</t>
  </si>
  <si>
    <t>Under Review</t>
  </si>
  <si>
    <t>SP-2015-0459C</t>
  </si>
  <si>
    <t>Aspen West Campus</t>
  </si>
  <si>
    <t>1909 RIO GRANDE ST</t>
  </si>
  <si>
    <t>78705</t>
  </si>
  <si>
    <t>Michael Simmons-Smith</t>
  </si>
  <si>
    <t>Megan Meyer, Bury-AUS, Inc.</t>
  </si>
  <si>
    <t>512.328.0011</t>
  </si>
  <si>
    <t>SP-2015-0598C</t>
  </si>
  <si>
    <t>Bottom of the Big Hill Condos</t>
  </si>
  <si>
    <t>5005 SPICEWOOD SPRINGS RD</t>
  </si>
  <si>
    <t>78731</t>
  </si>
  <si>
    <t>Scott Grantham</t>
  </si>
  <si>
    <t>Mike Reyes, Big Red Dog</t>
  </si>
  <si>
    <t>512.669.5560</t>
  </si>
  <si>
    <t>SPC-2015-0471C</t>
  </si>
  <si>
    <t>Canyon Ridge Condos</t>
  </si>
  <si>
    <t>8110 FM 2222 RD</t>
  </si>
  <si>
    <t>78750</t>
  </si>
  <si>
    <t>Rich Couch, Cunningham Allen, Inc.</t>
  </si>
  <si>
    <t>512.327.2946</t>
  </si>
  <si>
    <t>SP-2015-0497B.SH</t>
  </si>
  <si>
    <t>Cardinal Point Apartments</t>
  </si>
  <si>
    <t>11015 FOUR POINTS DR</t>
  </si>
  <si>
    <t>78726</t>
  </si>
  <si>
    <t>Nhat Ho, Civilitude Engineers</t>
  </si>
  <si>
    <t>512.761.6161</t>
  </si>
  <si>
    <t>SP-2015-0550C</t>
  </si>
  <si>
    <t>East 12th City Homes</t>
  </si>
  <si>
    <t>1180 SPRINGDALE RD</t>
  </si>
  <si>
    <t>78721</t>
  </si>
  <si>
    <t>Jim Witliff, Land Answers, Inc.</t>
  </si>
  <si>
    <t>512.416.6611</t>
  </si>
  <si>
    <t>SP-2015-0579C</t>
  </si>
  <si>
    <t>Enclave at Estancia Condos, Phase III</t>
  </si>
  <si>
    <t>1201 ESTANCIA PKWY</t>
  </si>
  <si>
    <t>78652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</si>
  <si>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</si>
  <si>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</si>
  <si>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</si>
  <si>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</si>
  <si>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</si>
  <si>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</si>
  <si>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</si>
  <si>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</si>
  <si>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78748</t>
  </si>
  <si>
    <t>Bryant Bell, KBGE</t>
  </si>
  <si>
    <t>512.439.0400</t>
  </si>
  <si>
    <t>SP-2015-0473C</t>
  </si>
  <si>
    <t>Lenox Springs</t>
  </si>
  <si>
    <t>10500 S IH 35 SVRD SB</t>
  </si>
  <si>
    <t>James M. Schissler, Jones &amp; Carter, Inc.</t>
  </si>
  <si>
    <t>512.441.9493</t>
  </si>
  <si>
    <t>SP-2015-0531C</t>
  </si>
  <si>
    <t>Lydia Condos</t>
  </si>
  <si>
    <t>1114 E 8TH ST</t>
  </si>
  <si>
    <t>78702</t>
  </si>
  <si>
    <t>Michelle Brubaker, Thompson Land Engineering</t>
  </si>
  <si>
    <t>512.328.0002</t>
  </si>
  <si>
    <t>SP-2015-0569D</t>
  </si>
  <si>
    <t>Marbella Multifamily, Phase III</t>
  </si>
  <si>
    <t>8300 BLUFF SPRINGS RD</t>
  </si>
  <si>
    <t>78744</t>
  </si>
  <si>
    <t>Rosemary Avila</t>
  </si>
  <si>
    <t>Katie Droughton, Urban Design Group</t>
  </si>
  <si>
    <t>512.347.0040</t>
  </si>
  <si>
    <t>SP-2015-0581C</t>
  </si>
  <si>
    <t>Overture at the Domain</t>
  </si>
  <si>
    <t>3100 KRAMER LN</t>
  </si>
  <si>
    <t>78758</t>
  </si>
  <si>
    <t>Amir Namakforoosh, Big Red Dog</t>
  </si>
  <si>
    <t>SP-2015-0480C</t>
  </si>
  <si>
    <t>Plaza Saltillo West--Blocks A, B, &amp; C, Capital Metro site</t>
  </si>
  <si>
    <t>901 E 5TH ST</t>
  </si>
  <si>
    <t>Donna Galati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</si>
  <si>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</si>
  <si>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</si>
  <si>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</si>
  <si>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</si>
  <si>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</si>
  <si>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</si>
  <si>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</si>
  <si>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Scott M. Wuest, The Wuest Group</t>
  </si>
  <si>
    <t>512.394.1900</t>
  </si>
  <si>
    <t>SP-2015-0491C</t>
  </si>
  <si>
    <t>St. Stephen's Square, Phase Two</t>
  </si>
  <si>
    <t>3807 E 51ST ST</t>
  </si>
  <si>
    <t>78723</t>
  </si>
  <si>
    <t>Steve Ihnen, Garrett-Ihnen Civil Engineering</t>
  </si>
  <si>
    <t>512.454.2400</t>
  </si>
  <si>
    <t>SP-2015-0477C</t>
  </si>
  <si>
    <t>The Circle at Nelms MF (resurected SP-2015-0425C)</t>
  </si>
  <si>
    <t>6305 BLUFF SPRINGS RD</t>
  </si>
  <si>
    <t>George A. Gonzalez Jr., Genesis 1 Engineering</t>
  </si>
  <si>
    <t>512.899.2246</t>
  </si>
  <si>
    <t>SP-2015-0566C</t>
  </si>
  <si>
    <t>The Oaks at Tech Ridge, Phase V</t>
  </si>
  <si>
    <t>14201 N IH 35 SVRD NB</t>
  </si>
  <si>
    <t>78660</t>
  </si>
  <si>
    <t>Scott  J. Foster, Professional Services</t>
  </si>
  <si>
    <t>512.354.4682</t>
  </si>
  <si>
    <t>n =</t>
  </si>
  <si>
    <t>SITE PLAN APPROVALS</t>
  </si>
  <si>
    <t>SP-2015-0168C</t>
  </si>
  <si>
    <t>3100 Manchaca Road</t>
  </si>
  <si>
    <t>3100 MANCHACA RD</t>
  </si>
  <si>
    <t>78704</t>
  </si>
  <si>
    <t>Jeff Scott, Bury and Partners</t>
  </si>
  <si>
    <t>SP-2015-0078C</t>
  </si>
  <si>
    <t>3200 E. 5th Street</t>
  </si>
  <si>
    <t>505 TILLERY ST</t>
  </si>
  <si>
    <t>Nikki Hoelter</t>
  </si>
  <si>
    <t>Steven Buffum, Brown and Gay Engineering</t>
  </si>
  <si>
    <t>512.879.0400</t>
  </si>
  <si>
    <t>SP-2015-0174C.SH</t>
  </si>
  <si>
    <t>Aldrich 51 at Mueller</t>
  </si>
  <si>
    <t>2604 ALDRICH ST</t>
  </si>
  <si>
    <t>SP-2015-0249C.SH</t>
  </si>
  <si>
    <t>AMLI RMMA Phase 2</t>
  </si>
  <si>
    <t>2401 ALDRICH ST</t>
  </si>
  <si>
    <t>Erickson Mendoza, Bury and Partners</t>
  </si>
  <si>
    <t>SP-2015-0026C</t>
  </si>
  <si>
    <t>Avion Park</t>
  </si>
  <si>
    <t>1931 E 38TH HALF ST</t>
  </si>
  <si>
    <t>Chad Kimbell, Kimbell/Bruehl</t>
  </si>
  <si>
    <t>SP-2014-0444C</t>
  </si>
  <si>
    <t>Easton Park</t>
  </si>
  <si>
    <t>5708 SUTHERLIN RD</t>
  </si>
  <si>
    <t>Devon Vo, Big Red Dog Engineering</t>
  </si>
  <si>
    <t>SP-2014-0297C</t>
  </si>
  <si>
    <t>Enfield West Condos</t>
  </si>
  <si>
    <t>1715 ENFIELD RD</t>
  </si>
  <si>
    <t>78703</t>
  </si>
  <si>
    <t>A. Ron Thrower, Thrower Design</t>
  </si>
  <si>
    <t>512.476.4456</t>
  </si>
  <si>
    <t>SP-2015-0182C</t>
  </si>
  <si>
    <t>Greenview (formerly Eskew Place)</t>
  </si>
  <si>
    <t>3600 S LAMAR BLVD</t>
  </si>
  <si>
    <t>Lynda Courtney</t>
  </si>
  <si>
    <t>Michael A. Rivera, Rivera Engineering</t>
  </si>
  <si>
    <t>512.899.3310</t>
  </si>
  <si>
    <t>SP-2015-0029C</t>
  </si>
  <si>
    <t>Highland Mall Multifamily</t>
  </si>
  <si>
    <t>5901 AIRPORT BLVD</t>
  </si>
  <si>
    <t>78752</t>
  </si>
  <si>
    <t>Matthew Whelan, RedLeaf Highland LLc</t>
  </si>
  <si>
    <t>512.472.5003</t>
  </si>
  <si>
    <t>SP-2014-0396C</t>
  </si>
  <si>
    <t>IBM 45 Multifamily</t>
  </si>
  <si>
    <t>10727 DOMAIN DR</t>
  </si>
  <si>
    <t>Thomas Lombardi Jr., Big Red Dog Engineering</t>
  </si>
  <si>
    <t>SP-2015-0093C</t>
  </si>
  <si>
    <t>Lantana Tract 28</t>
  </si>
  <si>
    <t>6601 RIALTO BLVD</t>
  </si>
  <si>
    <t>78735</t>
  </si>
  <si>
    <t>Danny Miller, LJA Engineering, Inc.</t>
  </si>
  <si>
    <t>SP-2015-0011D</t>
  </si>
  <si>
    <t xml:space="preserve">Mansions at Travesia Apartments </t>
  </si>
  <si>
    <t>4301 GRAND AVENUE PKWY</t>
  </si>
  <si>
    <t>78728</t>
  </si>
  <si>
    <t>Ryan E. Homan, Landuse Solutions</t>
  </si>
  <si>
    <t>210.875.5435</t>
  </si>
  <si>
    <t>SP-2015-0022C</t>
  </si>
  <si>
    <t>Old Bee Caves Condos</t>
  </si>
  <si>
    <t>7318 OLD BEE CAVES RD</t>
  </si>
  <si>
    <t>Brad Jackson</t>
  </si>
  <si>
    <t>Mark Roeder, Thompson Land Engineering</t>
  </si>
  <si>
    <t>SP-2015-0161C</t>
  </si>
  <si>
    <t>Parmer Lane Luxury Apartments, Phase C</t>
  </si>
  <si>
    <t>5708 W PARMER LN</t>
  </si>
  <si>
    <t>78727</t>
  </si>
  <si>
    <t>Scott Hansen, Bury and Partners</t>
  </si>
  <si>
    <t>SP-2015-0266C</t>
  </si>
  <si>
    <t>Presidio Condominiums</t>
  </si>
  <si>
    <t>10035 LAKELINE MALL DR</t>
  </si>
  <si>
    <t>78717</t>
  </si>
  <si>
    <t>Dan Brown, Malone Wheeler, Inc.</t>
  </si>
  <si>
    <t>512.899.0601</t>
  </si>
  <si>
    <t>SP-2014-0468C</t>
  </si>
  <si>
    <t>PSW E. 7th St. Mixed Use Building</t>
  </si>
  <si>
    <t>2002 E 7TH ST</t>
  </si>
  <si>
    <t>Denny Kumm, PSP</t>
  </si>
  <si>
    <t>512.382.3451</t>
  </si>
  <si>
    <t>SP-2015-0018C</t>
  </si>
  <si>
    <t>South Park Crossing Apartments</t>
  </si>
  <si>
    <t>1701 OAK HILL LN</t>
  </si>
  <si>
    <t>Tres Howland, Noble Surveying &amp; Engineering Works</t>
  </si>
  <si>
    <t>512.535.1820</t>
  </si>
  <si>
    <t>SP-2015-0108C.F2.SH</t>
  </si>
  <si>
    <t>The Corner</t>
  </si>
  <si>
    <t>2504 SAN GABRIEL ST</t>
  </si>
  <si>
    <t>Scott M. Wuest, Wuest Group</t>
  </si>
  <si>
    <t>SP-2014-0384C</t>
  </si>
  <si>
    <t>The Independent (fka the Lorenz Tower)</t>
  </si>
  <si>
    <t>301 WEST AVE</t>
  </si>
  <si>
    <t>J Segura, Urban Design Group</t>
  </si>
  <si>
    <t>SP-2015-0292C</t>
  </si>
  <si>
    <t>The Oaks at Techridge Multifamily Phase IV</t>
  </si>
  <si>
    <t>14209 1/2 N IH 35 SVRD NB</t>
  </si>
  <si>
    <t>Scott Foster, 360 Professional Services Inc.</t>
  </si>
  <si>
    <t>512.900.7671</t>
  </si>
  <si>
    <t>SP-2015-0020C.SH</t>
  </si>
  <si>
    <t>Urban Oaks (fka Starpark Village)</t>
  </si>
  <si>
    <t>6725 CIRCLE S RD</t>
  </si>
  <si>
    <t>78745</t>
  </si>
  <si>
    <t>Jennifer Garcia, KGBE Engineering</t>
  </si>
  <si>
    <t>INITIATED CONSTRUCTION</t>
  </si>
  <si>
    <t>Construction</t>
  </si>
  <si>
    <t>SP-2014-0259C</t>
  </si>
  <si>
    <t>Chicon Mixed Use</t>
  </si>
  <si>
    <t>1800 E 4TH ST</t>
  </si>
  <si>
    <t>Jason Rodgers, Garrett-Ihnen Civil Engineering</t>
  </si>
  <si>
    <t>SP-2014-0460C</t>
  </si>
  <si>
    <t>Exposition Multifamily</t>
  </si>
  <si>
    <t>3215 EXPOSITION BLVD</t>
  </si>
  <si>
    <t>Russell Kotara, Big Red Dog Engineering</t>
  </si>
  <si>
    <t>10366308, 301099</t>
  </si>
  <si>
    <t>SP-06-0445C.SH(XT)</t>
  </si>
  <si>
    <t>Grove Lofts (Smart Housing)</t>
  </si>
  <si>
    <t>2301 Grove Blvd</t>
  </si>
  <si>
    <t>2401 GROVE BLVD</t>
  </si>
  <si>
    <t>Javier Delgado</t>
  </si>
  <si>
    <t>Eric Schiedler, DR Horton</t>
  </si>
  <si>
    <t>345-4663</t>
  </si>
  <si>
    <t>Hanover Lantana Hills  (fka Lantana Tract 28)</t>
  </si>
  <si>
    <t>SP-2015-0052C</t>
  </si>
  <si>
    <t>Lamar Flats  (former Golden Corral site)</t>
  </si>
  <si>
    <t>3607 South Lamar Boulevard</t>
  </si>
  <si>
    <t>Brett Denton, Ardent Residential</t>
  </si>
  <si>
    <t>512.472.6110</t>
  </si>
  <si>
    <t>Monterra III  (fka Parmer Lane Luxury Apartments, Phase C)</t>
  </si>
  <si>
    <t>SP-2014-0358C</t>
  </si>
  <si>
    <t>Nueces Condominiums</t>
  </si>
  <si>
    <t>908 NUECES ST</t>
  </si>
  <si>
    <t>78701</t>
  </si>
  <si>
    <t>Jerome Perales, Perales Engineering</t>
  </si>
  <si>
    <t>512.297.5019</t>
  </si>
  <si>
    <t>SP-2014-0516C</t>
  </si>
  <si>
    <t>Pleasant Valley Apts  (fka Oden Hughes Pleasant Valley or Gran Mercado)</t>
  </si>
  <si>
    <t>1500 S PLEASANT VALLEY RD</t>
  </si>
  <si>
    <t>78741</t>
  </si>
  <si>
    <t>Stonelake Domain  (fka IBM 45 Multifamily)</t>
  </si>
  <si>
    <t>Scott M. Wuest  512.394.1900</t>
  </si>
  <si>
    <t>SP-2015-0121C.SH</t>
  </si>
  <si>
    <t>Villas at San Gabriel</t>
  </si>
  <si>
    <t>2414 SAN GABRIEL ST</t>
  </si>
  <si>
    <t>COMPLETED CONSTRUCTION</t>
  </si>
  <si>
    <t>SP-2013-0242C</t>
  </si>
  <si>
    <t xml:space="preserve">2822 Rio Grande </t>
  </si>
  <si>
    <t xml:space="preserve">2822 RIO GRANDE ST   </t>
  </si>
  <si>
    <t>Scott M. Wuest, Ward, Getz &amp; Assoc.</t>
  </si>
  <si>
    <t>Completed</t>
  </si>
  <si>
    <t>SP-2012-0398C</t>
  </si>
  <si>
    <t>422 at the Lake  (fka Broadstone at the Lake...former Run Tex site)</t>
  </si>
  <si>
    <t>422 W RIVERSIDE DR</t>
  </si>
  <si>
    <t>Travis Flake, Bury &amp; Partners</t>
  </si>
  <si>
    <t>SP-2013-0312C</t>
  </si>
  <si>
    <t>7East</t>
  </si>
  <si>
    <t>2025 E 7TH ST</t>
  </si>
  <si>
    <t>02/13/2014</t>
  </si>
  <si>
    <t>Steven Frost, Vickery and Associates</t>
  </si>
  <si>
    <t>512.494.8014</t>
  </si>
  <si>
    <t>SP-2013-0289C</t>
  </si>
  <si>
    <t>AMLI Covered Bridges</t>
  </si>
  <si>
    <t>8715 W SH 71</t>
  </si>
  <si>
    <t>78736</t>
  </si>
  <si>
    <t>SPC-2012-0003C</t>
  </si>
  <si>
    <t>Escondera Sec.4 (remainder of Hilltop Condos)</t>
  </si>
  <si>
    <t>8200  SOUTHWEST PKWY</t>
  </si>
  <si>
    <t>SP-2013-0253C</t>
  </si>
  <si>
    <t>Flats on Koenig</t>
  </si>
  <si>
    <t xml:space="preserve">111 E KOENIG LN   </t>
  </si>
  <si>
    <t>02/25/2014</t>
  </si>
  <si>
    <t>Joseph Longaro, Longaro and Clarke</t>
  </si>
  <si>
    <t>512.306.0228</t>
  </si>
  <si>
    <t>SP-2013-0385C.SH</t>
  </si>
  <si>
    <t>Oak Creek Village Apartments</t>
  </si>
  <si>
    <t>2324  WILSON ST</t>
  </si>
  <si>
    <t>Thomas Duvall, Davcar Engineering</t>
  </si>
  <si>
    <t>512.328.4428</t>
  </si>
  <si>
    <t>SP-2011-0289C</t>
  </si>
  <si>
    <t>Seven Apartments  (fka 7th and Rio Grande)</t>
  </si>
  <si>
    <t xml:space="preserve">615 W 7TH ST   </t>
  </si>
  <si>
    <t>M. Simmons-Smith</t>
  </si>
  <si>
    <t>Jonathan McKee, Bury &amp; Partners</t>
  </si>
  <si>
    <t>SP-2012-0332C</t>
  </si>
  <si>
    <t>The Addison on Burnet (new submission)</t>
  </si>
  <si>
    <t>11301 BURNET RD</t>
  </si>
  <si>
    <t>Daniel Mahoney, Bury and Partners</t>
  </si>
  <si>
    <t>SP-2014-0050C.SH</t>
  </si>
  <si>
    <t>The Point at Ben White</t>
  </si>
  <si>
    <t>6934 E BEN WHITE BLVD WB</t>
  </si>
  <si>
    <t>Garrett-Ihnen Engineers, Jason Rodgers</t>
  </si>
  <si>
    <t>SP-2012-0430C.SH</t>
  </si>
  <si>
    <t>William Cannon Apartments</t>
  </si>
  <si>
    <t>2112 E WILLIAM CANNON DR</t>
  </si>
  <si>
    <t>Craig Lintner, PEDCOR Investments</t>
  </si>
  <si>
    <t>317.208.3769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</si>
</sst>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#,##0.0"/>
  </numFmts>
  <fonts count="47">
    <font>
      <sz val="12"/>
      <name val="Arial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2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3"/>
      <name val="Times New Roman"/>
      <family val="1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rgb="FFC00000"/>
      <name val="Times New Roman"/>
      <family val="1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left"/>
    </xf>
    <xf numFmtId="164" fontId="20" fillId="0" borderId="0" xfId="0" applyNumberFormat="1" applyFont="1" applyAlignment="1" applyProtection="1">
      <alignment horizontal="center"/>
      <protection/>
    </xf>
    <xf numFmtId="0" fontId="22" fillId="0" borderId="0" xfId="0" applyFont="1" applyAlignment="1">
      <alignment horizontal="left"/>
    </xf>
    <xf numFmtId="0" fontId="20" fillId="0" borderId="0" xfId="0" applyFont="1" applyAlignment="1" quotePrefix="1">
      <alignment horizont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3" fontId="20" fillId="0" borderId="0" xfId="0" applyNumberFormat="1" applyFont="1" applyAlignment="1" applyProtection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1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 horizontal="right"/>
      <protection/>
    </xf>
    <xf numFmtId="3" fontId="20" fillId="33" borderId="11" xfId="0" applyNumberFormat="1" applyFont="1" applyFill="1" applyBorder="1" applyAlignment="1" applyProtection="1">
      <alignment horizontal="center"/>
      <protection/>
    </xf>
    <xf numFmtId="2" fontId="20" fillId="33" borderId="11" xfId="0" applyNumberFormat="1" applyFont="1" applyFill="1" applyBorder="1" applyAlignment="1" applyProtection="1">
      <alignment horizontal="center"/>
      <protection/>
    </xf>
    <xf numFmtId="164" fontId="20" fillId="33" borderId="11" xfId="0" applyNumberFormat="1" applyFont="1" applyFill="1" applyBorder="1" applyAlignment="1" applyProtection="1">
      <alignment horizontal="center"/>
      <protection/>
    </xf>
    <xf numFmtId="0" fontId="20" fillId="33" borderId="12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20" fillId="0" borderId="0" xfId="0" applyFont="1" applyAlignment="1" applyProtection="1">
      <alignment horizontal="fill"/>
      <protection/>
    </xf>
    <xf numFmtId="0" fontId="20" fillId="0" borderId="0" xfId="0" applyNumberFormat="1" applyFont="1" applyAlignment="1" quotePrefix="1">
      <alignment/>
    </xf>
    <xf numFmtId="0" fontId="20" fillId="0" borderId="0" xfId="0" applyNumberFormat="1" applyFont="1" applyAlignment="1" quotePrefix="1">
      <alignment horizontal="center"/>
    </xf>
    <xf numFmtId="0" fontId="45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5" fontId="20" fillId="0" borderId="0" xfId="0" applyNumberFormat="1" applyFont="1" applyAlignment="1">
      <alignment horizontal="center"/>
    </xf>
    <xf numFmtId="14" fontId="20" fillId="0" borderId="0" xfId="0" applyNumberFormat="1" applyFont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20" fillId="0" borderId="0" xfId="0" applyFont="1" applyAlignment="1">
      <alignment horizontal="left"/>
    </xf>
    <xf numFmtId="0" fontId="19" fillId="0" borderId="0" xfId="0" applyNumberFormat="1" applyFont="1" applyAlignment="1">
      <alignment horizontal="right"/>
    </xf>
    <xf numFmtId="3" fontId="19" fillId="0" borderId="13" xfId="0" applyNumberFormat="1" applyFont="1" applyBorder="1" applyAlignment="1">
      <alignment horizontal="center"/>
    </xf>
    <xf numFmtId="165" fontId="20" fillId="0" borderId="0" xfId="0" applyNumberFormat="1" applyFont="1" applyAlignment="1" applyProtection="1">
      <alignment horizontal="center"/>
      <protection locked="0"/>
    </xf>
    <xf numFmtId="2" fontId="20" fillId="0" borderId="0" xfId="0" applyNumberFormat="1" applyFont="1" applyAlignment="1" applyProtection="1">
      <alignment horizontal="center"/>
      <protection locked="0"/>
    </xf>
    <xf numFmtId="0" fontId="19" fillId="0" borderId="0" xfId="0" applyNumberFormat="1" applyFont="1" applyAlignment="1">
      <alignment horizontal="center"/>
    </xf>
    <xf numFmtId="2" fontId="20" fillId="0" borderId="0" xfId="0" applyNumberFormat="1" applyFont="1" applyAlignment="1" quotePrefix="1">
      <alignment horizontal="center"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20" fillId="0" borderId="0" xfId="56" applyNumberFormat="1" applyFont="1">
      <alignment/>
      <protection/>
    </xf>
    <xf numFmtId="0" fontId="20" fillId="0" borderId="0" xfId="0" applyFont="1" applyBorder="1" applyAlignment="1">
      <alignment horizontal="center"/>
    </xf>
    <xf numFmtId="0" fontId="19" fillId="0" borderId="0" xfId="0" applyNumberFormat="1" applyFont="1" applyAlignment="1" quotePrefix="1">
      <alignment horizontal="center"/>
    </xf>
    <xf numFmtId="0" fontId="20" fillId="0" borderId="0" xfId="55" applyFont="1" applyAlignment="1" applyProtection="1">
      <alignment horizontal="center"/>
      <protection locked="0"/>
    </xf>
    <xf numFmtId="0" fontId="28" fillId="0" borderId="0" xfId="55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166" fontId="20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hang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r4q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in MultiFamily Report 4Q15"/>
      <sheetName val="Analysis"/>
      <sheetName val="Graph of Units Submitted"/>
      <sheetName val="Pipeline Summary"/>
      <sheetName val="Changes"/>
      <sheetName val="Data"/>
      <sheetName val="Questions and Issues"/>
      <sheetName val="work"/>
      <sheetName val="scratch"/>
      <sheetName val="scratch2"/>
      <sheetName val="early Jan submiss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96"/>
  <sheetViews>
    <sheetView tabSelected="1" zoomScale="90" zoomScaleNormal="90" zoomScalePageLayoutView="0" workbookViewId="0" topLeftCell="B1">
      <selection activeCell="D7" sqref="D7"/>
    </sheetView>
  </sheetViews>
  <sheetFormatPr defaultColWidth="8.88671875" defaultRowHeight="15"/>
  <cols>
    <col min="1" max="1" width="16.3359375" style="3" customWidth="1"/>
    <col min="2" max="2" width="8.88671875" style="3" customWidth="1"/>
    <col min="3" max="3" width="8.88671875" style="43" customWidth="1"/>
    <col min="4" max="4" width="18.5546875" style="43" customWidth="1"/>
    <col min="5" max="5" width="1.2265625" style="3" customWidth="1"/>
    <col min="6" max="6" width="19.21484375" style="3" customWidth="1"/>
    <col min="7" max="7" width="44.77734375" style="3" customWidth="1"/>
    <col min="8" max="8" width="31.21484375" style="3" customWidth="1"/>
    <col min="9" max="9" width="15.4453125" style="5" hidden="1" customWidth="1"/>
    <col min="10" max="10" width="18.99609375" style="3" hidden="1" customWidth="1"/>
    <col min="11" max="11" width="15.6640625" style="3" hidden="1" customWidth="1"/>
    <col min="12" max="12" width="10.21484375" style="5" customWidth="1"/>
    <col min="13" max="13" width="8.88671875" style="5" customWidth="1"/>
    <col min="14" max="14" width="17.88671875" style="5" customWidth="1"/>
    <col min="15" max="15" width="12.6640625" style="5" customWidth="1"/>
    <col min="16" max="16" width="9.99609375" style="5" customWidth="1"/>
    <col min="17" max="17" width="21.77734375" style="5" customWidth="1"/>
    <col min="18" max="18" width="41.5546875" style="5" customWidth="1"/>
    <col min="19" max="19" width="17.5546875" style="5" customWidth="1"/>
    <col min="20" max="20" width="16.3359375" style="5" customWidth="1"/>
    <col min="21" max="21" width="8.88671875" style="3" customWidth="1"/>
    <col min="22" max="22" width="62.99609375" style="3" customWidth="1"/>
    <col min="23" max="23" width="8.88671875" style="3" customWidth="1"/>
    <col min="24" max="24" width="16.77734375" style="3" customWidth="1"/>
    <col min="25" max="26" width="8.88671875" style="3" customWidth="1"/>
    <col min="27" max="27" width="33.4453125" style="3" customWidth="1"/>
    <col min="28" max="28" width="42.5546875" style="3" customWidth="1"/>
    <col min="29" max="16384" width="8.88671875" style="3" customWidth="1"/>
  </cols>
  <sheetData>
    <row r="4" spans="4:20" ht="30">
      <c r="D4" s="1" t="s">
        <v>0</v>
      </c>
      <c r="E4" s="2"/>
      <c r="H4" s="4"/>
      <c r="J4" s="4"/>
      <c r="K4" s="4"/>
      <c r="N4" s="6"/>
      <c r="O4" s="7"/>
      <c r="T4" s="8" t="s">
        <v>1</v>
      </c>
    </row>
    <row r="5" spans="4:20" ht="22.5">
      <c r="D5" s="9" t="s">
        <v>2</v>
      </c>
      <c r="E5" s="5"/>
      <c r="H5" s="4"/>
      <c r="J5" s="4"/>
      <c r="K5" s="4"/>
      <c r="N5" s="6"/>
      <c r="O5" s="7"/>
      <c r="P5" s="10" t="s">
        <v>3</v>
      </c>
      <c r="T5" s="8" t="s">
        <v>4</v>
      </c>
    </row>
    <row r="6" spans="4:20" ht="15.75">
      <c r="D6" s="11" t="s">
        <v>5</v>
      </c>
      <c r="E6" s="12"/>
      <c r="H6" s="4"/>
      <c r="J6" s="4"/>
      <c r="K6" s="4"/>
      <c r="N6" s="6"/>
      <c r="O6" s="7"/>
      <c r="P6" s="10" t="s">
        <v>6</v>
      </c>
      <c r="T6" s="8" t="s">
        <v>7</v>
      </c>
    </row>
    <row r="7" spans="4:20" ht="15.75">
      <c r="D7" s="11" t="s">
        <v>8</v>
      </c>
      <c r="E7" s="8"/>
      <c r="F7" s="13"/>
      <c r="G7" s="14"/>
      <c r="H7" s="15"/>
      <c r="I7" s="8"/>
      <c r="J7" s="15"/>
      <c r="K7" s="15"/>
      <c r="L7" s="8"/>
      <c r="M7" s="16"/>
      <c r="N7" s="17"/>
      <c r="O7" s="10" t="s">
        <v>3</v>
      </c>
      <c r="P7" s="10" t="s">
        <v>9</v>
      </c>
      <c r="Q7" s="10"/>
      <c r="R7" s="8"/>
      <c r="S7" s="8"/>
      <c r="T7" s="5" t="s">
        <v>10</v>
      </c>
    </row>
    <row r="8" spans="4:20" ht="15.75">
      <c r="D8" s="18" t="s">
        <v>8</v>
      </c>
      <c r="E8" s="8"/>
      <c r="F8" s="13" t="s">
        <v>6</v>
      </c>
      <c r="G8" s="14"/>
      <c r="H8" s="15"/>
      <c r="I8" s="8"/>
      <c r="J8" s="15"/>
      <c r="K8" s="15"/>
      <c r="L8" s="8"/>
      <c r="M8" s="16"/>
      <c r="N8" s="17" t="s">
        <v>11</v>
      </c>
      <c r="O8" s="10" t="s">
        <v>6</v>
      </c>
      <c r="P8" s="5" t="s">
        <v>12</v>
      </c>
      <c r="Q8" s="10"/>
      <c r="R8" s="8"/>
      <c r="S8" s="8"/>
      <c r="T8" s="5" t="s">
        <v>13</v>
      </c>
    </row>
    <row r="9" spans="4:20" ht="15.75">
      <c r="D9" s="19" t="s">
        <v>14</v>
      </c>
      <c r="E9" s="8"/>
      <c r="F9" s="13" t="s">
        <v>15</v>
      </c>
      <c r="G9" s="19" t="s">
        <v>16</v>
      </c>
      <c r="H9" s="19" t="s">
        <v>17</v>
      </c>
      <c r="I9" s="8" t="s">
        <v>18</v>
      </c>
      <c r="J9" s="19" t="s">
        <v>19</v>
      </c>
      <c r="K9" s="19" t="s">
        <v>20</v>
      </c>
      <c r="L9" s="8" t="s">
        <v>21</v>
      </c>
      <c r="M9" s="16" t="s">
        <v>22</v>
      </c>
      <c r="N9" s="17" t="s">
        <v>23</v>
      </c>
      <c r="O9" s="10" t="s">
        <v>24</v>
      </c>
      <c r="P9" s="5" t="s">
        <v>25</v>
      </c>
      <c r="Q9" s="10" t="s">
        <v>26</v>
      </c>
      <c r="R9" s="8" t="s">
        <v>27</v>
      </c>
      <c r="S9" s="8" t="s">
        <v>28</v>
      </c>
      <c r="T9" s="5" t="s">
        <v>29</v>
      </c>
    </row>
    <row r="10" spans="4:20" ht="4.5" customHeight="1">
      <c r="D10" s="19"/>
      <c r="E10" s="8"/>
      <c r="F10" s="13"/>
      <c r="G10" s="8"/>
      <c r="H10" s="15"/>
      <c r="I10" s="8"/>
      <c r="J10" s="15"/>
      <c r="K10" s="15"/>
      <c r="L10" s="8"/>
      <c r="M10" s="16"/>
      <c r="N10" s="17"/>
      <c r="O10" s="10"/>
      <c r="P10" s="10"/>
      <c r="Q10" s="10"/>
      <c r="R10" s="8"/>
      <c r="S10" s="8"/>
      <c r="T10" s="8"/>
    </row>
    <row r="11" spans="4:20" ht="4.5" customHeight="1">
      <c r="D11" s="20"/>
      <c r="E11" s="21"/>
      <c r="F11" s="22"/>
      <c r="G11" s="21"/>
      <c r="H11" s="23"/>
      <c r="I11" s="21"/>
      <c r="J11" s="23"/>
      <c r="K11" s="23"/>
      <c r="L11" s="21"/>
      <c r="M11" s="24"/>
      <c r="N11" s="25"/>
      <c r="O11" s="26"/>
      <c r="P11" s="26"/>
      <c r="Q11" s="26"/>
      <c r="R11" s="21"/>
      <c r="S11" s="21"/>
      <c r="T11" s="27"/>
    </row>
    <row r="12" spans="4:20" ht="4.5" customHeight="1">
      <c r="D12" s="28"/>
      <c r="E12" s="29"/>
      <c r="F12" s="30"/>
      <c r="G12" s="31"/>
      <c r="H12" s="15"/>
      <c r="I12" s="8"/>
      <c r="J12" s="15"/>
      <c r="K12" s="15"/>
      <c r="L12" s="8"/>
      <c r="M12" s="16"/>
      <c r="N12" s="17"/>
      <c r="O12" s="10"/>
      <c r="P12" s="10"/>
      <c r="Q12" s="10"/>
      <c r="R12" s="8"/>
      <c r="S12" s="8"/>
      <c r="T12" s="8"/>
    </row>
    <row r="14" spans="4:20" ht="20.25">
      <c r="D14" s="18" t="s">
        <v>30</v>
      </c>
      <c r="E14" s="5"/>
      <c r="F14" s="32"/>
      <c r="G14" s="32"/>
      <c r="H14" s="32"/>
      <c r="I14" s="33"/>
      <c r="J14" s="32"/>
      <c r="K14" s="32"/>
      <c r="M14" s="34" t="s">
        <v>31</v>
      </c>
      <c r="N14" s="6"/>
      <c r="O14" s="35"/>
      <c r="P14" s="33"/>
      <c r="T14" s="36"/>
    </row>
    <row r="15" spans="4:39" ht="15.75">
      <c r="D15" s="37">
        <v>11463822</v>
      </c>
      <c r="F15" s="38" t="s">
        <v>32</v>
      </c>
      <c r="G15" s="3" t="s">
        <v>33</v>
      </c>
      <c r="H15" s="38" t="s">
        <v>34</v>
      </c>
      <c r="I15" s="39">
        <v>5310073</v>
      </c>
      <c r="L15" s="39" t="s">
        <v>35</v>
      </c>
      <c r="M15" s="5">
        <v>328</v>
      </c>
      <c r="N15" s="40">
        <v>22.578</v>
      </c>
      <c r="O15" s="41">
        <v>42361</v>
      </c>
      <c r="P15" s="38"/>
      <c r="Q15" s="39" t="s">
        <v>36</v>
      </c>
      <c r="R15" s="39" t="s">
        <v>37</v>
      </c>
      <c r="S15" s="39" t="s">
        <v>38</v>
      </c>
      <c r="T15" s="39" t="s">
        <v>39</v>
      </c>
      <c r="V15" s="38"/>
      <c r="Y15" s="38"/>
      <c r="Z15" s="38"/>
      <c r="AA15" s="38"/>
      <c r="AC15" s="38" t="s">
        <v>8</v>
      </c>
      <c r="AH15" s="38"/>
      <c r="AM15" s="38"/>
    </row>
    <row r="16" spans="4:39" ht="15.75">
      <c r="D16" s="37">
        <v>11429165</v>
      </c>
      <c r="F16" s="38" t="s">
        <v>40</v>
      </c>
      <c r="G16" s="3" t="s">
        <v>41</v>
      </c>
      <c r="H16" s="38" t="s">
        <v>42</v>
      </c>
      <c r="I16" s="39">
        <v>249839</v>
      </c>
      <c r="L16" s="39" t="s">
        <v>43</v>
      </c>
      <c r="M16" s="5">
        <v>166</v>
      </c>
      <c r="N16" s="40">
        <v>0.4921</v>
      </c>
      <c r="O16" s="41">
        <v>42286</v>
      </c>
      <c r="P16" s="38"/>
      <c r="Q16" s="5" t="s">
        <v>44</v>
      </c>
      <c r="R16" s="39" t="s">
        <v>45</v>
      </c>
      <c r="S16" s="39" t="s">
        <v>46</v>
      </c>
      <c r="T16" s="39" t="s">
        <v>39</v>
      </c>
      <c r="V16" s="38"/>
      <c r="Y16" s="38"/>
      <c r="Z16" s="38"/>
      <c r="AA16" s="38"/>
      <c r="AC16" s="38" t="s">
        <v>8</v>
      </c>
      <c r="AH16" s="38"/>
      <c r="AI16" s="38"/>
      <c r="AM16" s="38"/>
    </row>
    <row r="17" spans="3:39" ht="15.75">
      <c r="C17" s="3"/>
      <c r="D17" s="37">
        <v>11464572</v>
      </c>
      <c r="F17" s="38" t="s">
        <v>47</v>
      </c>
      <c r="G17" s="3" t="s">
        <v>48</v>
      </c>
      <c r="H17" s="38" t="s">
        <v>49</v>
      </c>
      <c r="I17" s="39">
        <v>3254401</v>
      </c>
      <c r="L17" s="39" t="s">
        <v>50</v>
      </c>
      <c r="M17" s="5">
        <v>4</v>
      </c>
      <c r="N17" s="40">
        <v>2.37</v>
      </c>
      <c r="O17" s="41">
        <v>42366</v>
      </c>
      <c r="P17" s="38"/>
      <c r="Q17" s="5" t="s">
        <v>51</v>
      </c>
      <c r="R17" s="39" t="s">
        <v>52</v>
      </c>
      <c r="S17" s="39" t="s">
        <v>53</v>
      </c>
      <c r="T17" s="39" t="s">
        <v>39</v>
      </c>
      <c r="V17" s="38"/>
      <c r="Y17" s="38"/>
      <c r="Z17" s="38"/>
      <c r="AA17" s="38"/>
      <c r="AC17" s="38" t="s">
        <v>8</v>
      </c>
      <c r="AH17" s="38"/>
      <c r="AI17" s="38"/>
      <c r="AM17" s="38"/>
    </row>
    <row r="18" spans="3:39" ht="15.75">
      <c r="C18" s="3"/>
      <c r="D18" s="37">
        <v>11433905</v>
      </c>
      <c r="F18" s="38" t="s">
        <v>54</v>
      </c>
      <c r="G18" s="3" t="s">
        <v>55</v>
      </c>
      <c r="H18" s="38" t="s">
        <v>56</v>
      </c>
      <c r="I18" s="39">
        <v>3094372</v>
      </c>
      <c r="L18" s="39" t="s">
        <v>57</v>
      </c>
      <c r="M18" s="5">
        <v>101</v>
      </c>
      <c r="N18" s="40">
        <v>21.56</v>
      </c>
      <c r="O18" s="41">
        <v>42297</v>
      </c>
      <c r="P18" s="38"/>
      <c r="Q18" s="39" t="s">
        <v>36</v>
      </c>
      <c r="R18" s="39" t="s">
        <v>58</v>
      </c>
      <c r="S18" s="39" t="s">
        <v>59</v>
      </c>
      <c r="T18" s="39" t="s">
        <v>39</v>
      </c>
      <c r="V18" s="38"/>
      <c r="Y18" s="38"/>
      <c r="Z18" s="38"/>
      <c r="AA18" s="38"/>
      <c r="AC18" s="38" t="s">
        <v>8</v>
      </c>
      <c r="AH18" s="38"/>
      <c r="AI18" s="38"/>
      <c r="AM18" s="38"/>
    </row>
    <row r="19" spans="3:39" ht="15.75">
      <c r="C19" s="3"/>
      <c r="D19" s="37">
        <v>11441098</v>
      </c>
      <c r="F19" s="38" t="s">
        <v>60</v>
      </c>
      <c r="G19" s="3" t="s">
        <v>61</v>
      </c>
      <c r="H19" s="38" t="s">
        <v>62</v>
      </c>
      <c r="I19" s="39">
        <v>5293630</v>
      </c>
      <c r="L19" s="39" t="s">
        <v>63</v>
      </c>
      <c r="M19" s="5">
        <v>120</v>
      </c>
      <c r="N19" s="40">
        <v>7.56</v>
      </c>
      <c r="O19" s="41">
        <v>42282</v>
      </c>
      <c r="P19" s="38"/>
      <c r="Q19" s="5" t="s">
        <v>44</v>
      </c>
      <c r="R19" s="39" t="s">
        <v>64</v>
      </c>
      <c r="S19" s="39" t="s">
        <v>65</v>
      </c>
      <c r="T19" s="39" t="s">
        <v>39</v>
      </c>
      <c r="V19" s="38"/>
      <c r="Y19" s="38"/>
      <c r="Z19" s="38"/>
      <c r="AA19" s="38"/>
      <c r="AC19" s="38" t="s">
        <v>8</v>
      </c>
      <c r="AH19" s="38"/>
      <c r="AI19" s="38"/>
      <c r="AM19" s="38"/>
    </row>
    <row r="20" spans="3:39" ht="15.75">
      <c r="C20" s="3"/>
      <c r="D20" s="37">
        <v>11453942</v>
      </c>
      <c r="F20" s="38" t="s">
        <v>66</v>
      </c>
      <c r="G20" s="3" t="s">
        <v>67</v>
      </c>
      <c r="H20" s="38" t="s">
        <v>68</v>
      </c>
      <c r="I20" s="39">
        <v>5308342</v>
      </c>
      <c r="L20" s="39" t="s">
        <v>69</v>
      </c>
      <c r="M20" s="5">
        <v>8</v>
      </c>
      <c r="N20" s="40">
        <v>0.5743</v>
      </c>
      <c r="O20" s="41">
        <v>42340</v>
      </c>
      <c r="P20" s="38"/>
      <c r="Q20" s="5" t="s">
        <v>51</v>
      </c>
      <c r="R20" s="39" t="s">
        <v>70</v>
      </c>
      <c r="S20" s="39" t="s">
        <v>71</v>
      </c>
      <c r="T20" s="39" t="s">
        <v>39</v>
      </c>
      <c r="V20" s="38"/>
      <c r="Y20" s="38"/>
      <c r="Z20" s="38"/>
      <c r="AA20" s="38"/>
      <c r="AC20" s="38" t="s">
        <v>8</v>
      </c>
      <c r="AH20" s="38"/>
      <c r="AI20" s="38"/>
      <c r="AM20" s="38"/>
    </row>
    <row r="21" spans="3:39" ht="15.75">
      <c r="C21" s="3"/>
      <c r="D21" s="37">
        <v>11461795</v>
      </c>
      <c r="F21" s="38" t="s">
        <v>72</v>
      </c>
      <c r="G21" s="3" t="s">
        <v>73</v>
      </c>
      <c r="H21" s="38" t="s">
        <v>74</v>
      </c>
      <c r="I21" s="39">
        <v>5089275</v>
      </c>
      <c r="L21" s="39" t="s">
        <v>75</v>
      </c>
      <c r="M21" s="5">
        <v>81</v>
      </c>
      <c r="N21" s="40">
        <v>68.939</v>
      </c>
      <c r="O21" s="41">
        <v>42355</v>
      </c>
      <c r="P21" s="38"/>
      <c r="Q21" s="39" t="s">
        <v>36</v>
      </c>
      <c r="R21" s="39" t="s">
        <v>76</v>
      </c>
      <c r="S21" s="39" t="s">
        <v>46</v>
      </c>
      <c r="T21" s="39" t="s">
        <v>39</v>
      </c>
      <c r="V21" s="38"/>
      <c r="Y21" s="38"/>
      <c r="Z21" s="38"/>
      <c r="AA21" s="38"/>
      <c r="AC21" s="38" t="s">
        <v>8</v>
      </c>
      <c r="AH21" s="38"/>
      <c r="AM21" s="38"/>
    </row>
    <row r="22" spans="3:39" ht="15.75">
      <c r="C22" s="3"/>
      <c r="D22" s="37">
        <v>11442365</v>
      </c>
      <c r="F22" s="38" t="s">
        <v>77</v>
      </c>
      <c r="G22" s="3" t="s">
        <v>78</v>
      </c>
      <c r="H22" s="38" t="s">
        <v>79</v>
      </c>
      <c r="I22" s="39">
        <v>5096384</v>
      </c>
      <c r="L22" s="5">
        <v>78752</v>
      </c>
      <c r="M22" s="5">
        <v>312</v>
      </c>
      <c r="N22" s="40">
        <v>16.331</v>
      </c>
      <c r="O22" s="41">
        <v>42314</v>
      </c>
      <c r="P22" s="38"/>
      <c r="Q22" s="5" t="s">
        <v>51</v>
      </c>
      <c r="R22" s="39" t="s">
        <v>80</v>
      </c>
      <c r="S22" s="39" t="s">
        <v>46</v>
      </c>
      <c r="T22" s="39" t="s">
        <v>39</v>
      </c>
      <c r="V22" s="38"/>
      <c r="Y22" s="38"/>
      <c r="Z22" s="38"/>
      <c r="AA22" s="38"/>
      <c r="AC22" s="38" t="s">
        <v>8</v>
      </c>
      <c r="AH22" s="38"/>
      <c r="AI22" s="38"/>
      <c r="AM22" s="38"/>
    </row>
    <row r="23" spans="3:39" ht="15.75">
      <c r="C23" s="3"/>
      <c r="D23" s="37">
        <v>11445984</v>
      </c>
      <c r="F23" s="38" t="s">
        <v>81</v>
      </c>
      <c r="G23" s="3" t="s">
        <v>82</v>
      </c>
      <c r="H23" s="38" t="s">
        <v>83</v>
      </c>
      <c r="I23" s="39">
        <v>3320943</v>
      </c>
      <c r="L23" s="39" t="s">
        <v>84</v>
      </c>
      <c r="M23" s="5">
        <v>95</v>
      </c>
      <c r="N23" s="40">
        <v>6.0281</v>
      </c>
      <c r="O23" s="41">
        <v>42324</v>
      </c>
      <c r="P23" s="38"/>
      <c r="Q23" s="5" t="s">
        <v>44</v>
      </c>
      <c r="R23" s="39" t="s">
        <v>85</v>
      </c>
      <c r="S23" s="39" t="s">
        <v>86</v>
      </c>
      <c r="T23" s="39" t="s">
        <v>39</v>
      </c>
      <c r="V23" s="38"/>
      <c r="Y23" s="38"/>
      <c r="Z23" s="38"/>
      <c r="AA23" s="38"/>
      <c r="AC23" s="38" t="s">
        <v>8</v>
      </c>
      <c r="AH23" s="38"/>
      <c r="AI23" s="38"/>
      <c r="AM23" s="38"/>
    </row>
    <row r="24" spans="3:39" ht="15.75">
      <c r="C24" s="3"/>
      <c r="D24" s="37">
        <v>11434532</v>
      </c>
      <c r="F24" s="38" t="s">
        <v>87</v>
      </c>
      <c r="G24" s="3" t="s">
        <v>88</v>
      </c>
      <c r="H24" s="38" t="s">
        <v>89</v>
      </c>
      <c r="I24" s="39">
        <v>5303880</v>
      </c>
      <c r="L24" s="39" t="s">
        <v>84</v>
      </c>
      <c r="M24" s="5">
        <v>400</v>
      </c>
      <c r="N24" s="40">
        <v>19.559</v>
      </c>
      <c r="O24" s="41">
        <v>42298</v>
      </c>
      <c r="P24" s="38"/>
      <c r="Q24" s="39" t="s">
        <v>36</v>
      </c>
      <c r="R24" s="39" t="s">
        <v>90</v>
      </c>
      <c r="S24" s="39" t="s">
        <v>91</v>
      </c>
      <c r="T24" s="39" t="s">
        <v>39</v>
      </c>
      <c r="V24" s="38"/>
      <c r="Y24" s="38"/>
      <c r="Z24" s="38"/>
      <c r="AA24" s="38"/>
      <c r="AC24" s="38" t="s">
        <v>8</v>
      </c>
      <c r="AH24" s="38"/>
      <c r="AI24" s="38"/>
      <c r="AM24" s="38"/>
    </row>
    <row r="25" spans="3:39" ht="15.75">
      <c r="C25" s="3"/>
      <c r="D25" s="37">
        <v>11449132</v>
      </c>
      <c r="F25" s="38" t="s">
        <v>92</v>
      </c>
      <c r="G25" s="3" t="s">
        <v>93</v>
      </c>
      <c r="H25" s="38" t="s">
        <v>94</v>
      </c>
      <c r="I25" s="39">
        <v>443018</v>
      </c>
      <c r="L25" s="39" t="s">
        <v>95</v>
      </c>
      <c r="M25" s="5">
        <v>5</v>
      </c>
      <c r="N25" s="40">
        <v>0.228</v>
      </c>
      <c r="O25" s="41">
        <v>42328</v>
      </c>
      <c r="P25" s="38"/>
      <c r="Q25" s="5" t="s">
        <v>44</v>
      </c>
      <c r="R25" s="39" t="s">
        <v>96</v>
      </c>
      <c r="S25" s="39" t="s">
        <v>97</v>
      </c>
      <c r="T25" s="39" t="s">
        <v>39</v>
      </c>
      <c r="V25" s="38"/>
      <c r="Y25" s="38"/>
      <c r="Z25" s="38"/>
      <c r="AA25" s="38"/>
      <c r="AC25" s="38" t="s">
        <v>8</v>
      </c>
      <c r="AH25" s="38"/>
      <c r="AI25" s="38"/>
      <c r="AM25" s="38"/>
    </row>
    <row r="26" spans="3:39" ht="15.75">
      <c r="C26" s="3"/>
      <c r="D26" s="37">
        <v>11459011</v>
      </c>
      <c r="F26" s="38" t="s">
        <v>98</v>
      </c>
      <c r="G26" s="3" t="s">
        <v>99</v>
      </c>
      <c r="H26" s="38" t="s">
        <v>100</v>
      </c>
      <c r="I26" s="39">
        <v>794564</v>
      </c>
      <c r="L26" s="39" t="s">
        <v>101</v>
      </c>
      <c r="M26" s="5">
        <v>372</v>
      </c>
      <c r="N26" s="40">
        <v>38.75</v>
      </c>
      <c r="O26" s="41">
        <v>42349</v>
      </c>
      <c r="P26" s="38"/>
      <c r="Q26" s="39" t="s">
        <v>102</v>
      </c>
      <c r="R26" s="39" t="s">
        <v>103</v>
      </c>
      <c r="S26" s="39" t="s">
        <v>104</v>
      </c>
      <c r="T26" s="39" t="s">
        <v>39</v>
      </c>
      <c r="V26" s="38"/>
      <c r="Y26" s="38"/>
      <c r="Z26" s="38"/>
      <c r="AA26" s="38"/>
      <c r="AC26" s="38" t="s">
        <v>8</v>
      </c>
      <c r="AH26" s="38"/>
      <c r="AI26" s="38"/>
      <c r="AM26" s="38"/>
    </row>
    <row r="27" spans="3:39" ht="15.75">
      <c r="C27" s="3"/>
      <c r="D27" s="37">
        <v>11462161</v>
      </c>
      <c r="F27" s="38" t="s">
        <v>105</v>
      </c>
      <c r="G27" s="3" t="s">
        <v>106</v>
      </c>
      <c r="H27" s="38" t="s">
        <v>107</v>
      </c>
      <c r="I27" s="39">
        <v>5309948</v>
      </c>
      <c r="L27" s="39" t="s">
        <v>108</v>
      </c>
      <c r="M27" s="5">
        <v>189</v>
      </c>
      <c r="N27" s="40">
        <v>2.13</v>
      </c>
      <c r="O27" s="41">
        <v>42356</v>
      </c>
      <c r="P27" s="38"/>
      <c r="Q27" s="5" t="s">
        <v>51</v>
      </c>
      <c r="R27" s="39" t="s">
        <v>109</v>
      </c>
      <c r="S27" s="39" t="s">
        <v>53</v>
      </c>
      <c r="T27" s="39" t="s">
        <v>39</v>
      </c>
      <c r="V27" s="38"/>
      <c r="Y27" s="38"/>
      <c r="Z27" s="38"/>
      <c r="AA27" s="38"/>
      <c r="AC27" s="38" t="s">
        <v>8</v>
      </c>
      <c r="AH27" s="38"/>
      <c r="AI27" s="38"/>
      <c r="AM27" s="38"/>
    </row>
    <row r="28" spans="3:35" ht="15.75">
      <c r="C28" s="3"/>
      <c r="D28" s="37">
        <v>11436594</v>
      </c>
      <c r="F28" s="38" t="s">
        <v>110</v>
      </c>
      <c r="G28" s="3" t="s">
        <v>111</v>
      </c>
      <c r="H28" s="38" t="s">
        <v>112</v>
      </c>
      <c r="I28" s="39">
        <v>879638</v>
      </c>
      <c r="L28" s="39" t="s">
        <v>95</v>
      </c>
      <c r="M28" s="5">
        <f>458+76</f>
        <v>534</v>
      </c>
      <c r="N28" s="40">
        <v>6.9</v>
      </c>
      <c r="O28" s="41">
        <v>42303</v>
      </c>
      <c r="P28" s="38"/>
      <c r="Q28" s="5" t="s">
        <v>113</v>
      </c>
      <c r="R28" s="39" t="s">
        <v>114</v>
      </c>
      <c r="S28" s="39" t="s">
        <v>46</v>
      </c>
      <c r="T28" s="39" t="s">
        <v>39</v>
      </c>
      <c r="V28" s="38"/>
      <c r="Y28" s="38"/>
      <c r="Z28" s="38"/>
      <c r="AA28" s="38"/>
      <c r="AC28" s="38" t="s">
        <v>8</v>
      </c>
      <c r="AH28" s="38"/>
      <c r="AI28" s="38"/>
    </row>
    <row r="29" spans="3:39" ht="15.75">
      <c r="C29" s="3"/>
      <c r="D29" s="37">
        <v>11436592</v>
      </c>
      <c r="F29" s="38" t="s">
        <v>115</v>
      </c>
      <c r="G29" s="3" t="s">
        <v>116</v>
      </c>
      <c r="H29" s="38" t="s">
        <v>117</v>
      </c>
      <c r="I29" s="39">
        <v>3393220</v>
      </c>
      <c r="L29" s="39" t="s">
        <v>95</v>
      </c>
      <c r="M29" s="5">
        <v>162</v>
      </c>
      <c r="N29" s="40">
        <v>3.1</v>
      </c>
      <c r="O29" s="41">
        <v>42303</v>
      </c>
      <c r="P29" s="38"/>
      <c r="Q29" s="5" t="s">
        <v>113</v>
      </c>
      <c r="R29" s="39" t="s">
        <v>114</v>
      </c>
      <c r="S29" s="39" t="s">
        <v>46</v>
      </c>
      <c r="T29" s="39" t="s">
        <v>39</v>
      </c>
      <c r="V29" s="38"/>
      <c r="Y29" s="38"/>
      <c r="Z29" s="38"/>
      <c r="AA29" s="38"/>
      <c r="AC29" s="38" t="s">
        <v>8</v>
      </c>
      <c r="AH29" s="38"/>
      <c r="AI29" s="38"/>
      <c r="AM29" s="38"/>
    </row>
    <row r="30" spans="3:39" ht="15.75">
      <c r="C30" s="3"/>
      <c r="D30" s="37">
        <v>11457725</v>
      </c>
      <c r="F30" s="38" t="s">
        <v>118</v>
      </c>
      <c r="G30" s="3" t="s">
        <v>119</v>
      </c>
      <c r="H30" s="38" t="s">
        <v>120</v>
      </c>
      <c r="I30" s="39">
        <v>310040</v>
      </c>
      <c r="L30" s="39" t="s">
        <v>43</v>
      </c>
      <c r="M30" s="5">
        <v>27</v>
      </c>
      <c r="N30" s="40">
        <v>0.1606</v>
      </c>
      <c r="O30" s="41">
        <v>42347</v>
      </c>
      <c r="P30" s="38"/>
      <c r="Q30" s="5" t="s">
        <v>44</v>
      </c>
      <c r="R30" s="39" t="s">
        <v>121</v>
      </c>
      <c r="S30" s="39" t="s">
        <v>122</v>
      </c>
      <c r="T30" s="39" t="s">
        <v>39</v>
      </c>
      <c r="V30" s="38"/>
      <c r="Y30" s="38"/>
      <c r="Z30" s="38"/>
      <c r="AA30" s="38"/>
      <c r="AC30" s="38" t="s">
        <v>8</v>
      </c>
      <c r="AH30" s="38"/>
      <c r="AI30" s="38"/>
      <c r="AM30" s="38"/>
    </row>
    <row r="31" spans="2:39" ht="15.75">
      <c r="B31" s="42"/>
      <c r="C31" s="3"/>
      <c r="D31" s="37">
        <v>11439812</v>
      </c>
      <c r="F31" s="38" t="s">
        <v>123</v>
      </c>
      <c r="G31" s="3" t="s">
        <v>124</v>
      </c>
      <c r="H31" s="38" t="s">
        <v>125</v>
      </c>
      <c r="I31" s="39">
        <v>5304889</v>
      </c>
      <c r="L31" s="39" t="s">
        <v>126</v>
      </c>
      <c r="M31" s="5">
        <v>18</v>
      </c>
      <c r="N31" s="40">
        <v>3.43</v>
      </c>
      <c r="O31" s="41">
        <v>42310</v>
      </c>
      <c r="P31" s="38"/>
      <c r="Q31" s="39" t="s">
        <v>36</v>
      </c>
      <c r="R31" s="39" t="s">
        <v>127</v>
      </c>
      <c r="S31" s="39" t="s">
        <v>128</v>
      </c>
      <c r="T31" s="39" t="s">
        <v>39</v>
      </c>
      <c r="V31" s="38"/>
      <c r="Y31" s="38"/>
      <c r="Z31" s="38"/>
      <c r="AA31" s="38"/>
      <c r="AC31" s="38" t="s">
        <v>8</v>
      </c>
      <c r="AH31" s="38"/>
      <c r="AI31" s="38"/>
      <c r="AM31" s="38"/>
    </row>
    <row r="32" spans="3:39" ht="15.75">
      <c r="C32" s="3"/>
      <c r="D32" s="37">
        <v>11436030</v>
      </c>
      <c r="F32" s="38" t="s">
        <v>129</v>
      </c>
      <c r="G32" s="3" t="s">
        <v>130</v>
      </c>
      <c r="H32" s="38" t="s">
        <v>131</v>
      </c>
      <c r="I32" s="39">
        <v>5109889</v>
      </c>
      <c r="L32" s="39" t="s">
        <v>101</v>
      </c>
      <c r="M32" s="5">
        <v>45</v>
      </c>
      <c r="N32" s="40">
        <v>1.78</v>
      </c>
      <c r="O32" s="41">
        <v>42300</v>
      </c>
      <c r="P32" s="38"/>
      <c r="Q32" s="39" t="s">
        <v>102</v>
      </c>
      <c r="R32" s="39" t="s">
        <v>132</v>
      </c>
      <c r="S32" s="39" t="s">
        <v>133</v>
      </c>
      <c r="T32" s="39" t="s">
        <v>39</v>
      </c>
      <c r="V32" s="38"/>
      <c r="Y32" s="38"/>
      <c r="Z32" s="38"/>
      <c r="AA32" s="38"/>
      <c r="AC32" s="38" t="s">
        <v>8</v>
      </c>
      <c r="AH32" s="38"/>
      <c r="AI32" s="38"/>
      <c r="AM32" s="38"/>
    </row>
    <row r="33" spans="3:39" ht="16.5" thickBot="1">
      <c r="C33" s="3"/>
      <c r="D33" s="37">
        <v>11458464</v>
      </c>
      <c r="F33" s="38" t="s">
        <v>134</v>
      </c>
      <c r="G33" s="3" t="s">
        <v>135</v>
      </c>
      <c r="H33" s="38" t="s">
        <v>136</v>
      </c>
      <c r="I33" s="39">
        <v>5217219</v>
      </c>
      <c r="L33" s="39" t="s">
        <v>137</v>
      </c>
      <c r="M33" s="5">
        <v>328</v>
      </c>
      <c r="N33" s="40">
        <v>12.7</v>
      </c>
      <c r="O33" s="41">
        <v>42348</v>
      </c>
      <c r="P33" s="38"/>
      <c r="Q33" s="39" t="s">
        <v>102</v>
      </c>
      <c r="R33" s="39" t="s">
        <v>138</v>
      </c>
      <c r="S33" s="39" t="s">
        <v>139</v>
      </c>
      <c r="T33" s="39" t="s">
        <v>39</v>
      </c>
      <c r="V33" s="38"/>
      <c r="Y33" s="38"/>
      <c r="Z33" s="38"/>
      <c r="AA33" s="38"/>
      <c r="AC33" s="38" t="s">
        <v>8</v>
      </c>
      <c r="AH33" s="38"/>
      <c r="AI33" s="38"/>
      <c r="AM33" s="38"/>
    </row>
    <row r="34" spans="2:76" ht="15.75">
      <c r="B34" s="38"/>
      <c r="H34" s="44" t="s">
        <v>140</v>
      </c>
      <c r="L34" s="45">
        <f>COUNTA(L15:L33)</f>
        <v>19</v>
      </c>
      <c r="M34" s="45">
        <f>SUM(M15:M33)</f>
        <v>3295</v>
      </c>
      <c r="V34" s="38"/>
      <c r="AI34" s="38"/>
      <c r="AS34" s="38"/>
      <c r="AW34" s="38"/>
      <c r="BX34" s="38"/>
    </row>
    <row r="35" spans="2:76" ht="15.75">
      <c r="B35" s="38"/>
      <c r="V35" s="38"/>
      <c r="AI35" s="38"/>
      <c r="AS35" s="38"/>
      <c r="AW35" s="38"/>
      <c r="BX35" s="38"/>
    </row>
    <row r="36" spans="4:20" ht="15.75">
      <c r="D36" s="18" t="s">
        <v>141</v>
      </c>
      <c r="F36" s="38"/>
      <c r="G36" s="38"/>
      <c r="H36" s="38"/>
      <c r="I36" s="39"/>
      <c r="J36" s="38"/>
      <c r="K36" s="38"/>
      <c r="L36" s="39"/>
      <c r="N36" s="39"/>
      <c r="O36" s="39"/>
      <c r="R36" s="39"/>
      <c r="S36" s="39"/>
      <c r="T36" s="39"/>
    </row>
    <row r="37" spans="4:20" ht="15.75">
      <c r="D37" s="37">
        <v>11328407</v>
      </c>
      <c r="F37" s="38" t="s">
        <v>142</v>
      </c>
      <c r="G37" s="38" t="s">
        <v>143</v>
      </c>
      <c r="H37" s="38" t="s">
        <v>144</v>
      </c>
      <c r="I37" s="39">
        <v>142160</v>
      </c>
      <c r="L37" s="39" t="s">
        <v>145</v>
      </c>
      <c r="M37" s="5">
        <v>53</v>
      </c>
      <c r="N37" s="46">
        <v>2.92</v>
      </c>
      <c r="O37" s="41">
        <v>42107</v>
      </c>
      <c r="P37" s="41">
        <v>42404</v>
      </c>
      <c r="Q37" s="39" t="s">
        <v>102</v>
      </c>
      <c r="R37" s="39" t="s">
        <v>146</v>
      </c>
      <c r="S37" s="5" t="s">
        <v>46</v>
      </c>
      <c r="T37" s="39" t="s">
        <v>9</v>
      </c>
    </row>
    <row r="38" spans="4:20" ht="15.75">
      <c r="D38" s="37">
        <v>11294791</v>
      </c>
      <c r="F38" s="38" t="s">
        <v>147</v>
      </c>
      <c r="G38" s="38" t="s">
        <v>148</v>
      </c>
      <c r="H38" s="38" t="s">
        <v>149</v>
      </c>
      <c r="I38" s="39">
        <v>5124169</v>
      </c>
      <c r="L38" s="39" t="s">
        <v>95</v>
      </c>
      <c r="M38" s="5">
        <v>12</v>
      </c>
      <c r="N38" s="47">
        <v>0.53</v>
      </c>
      <c r="O38" s="41">
        <v>42052</v>
      </c>
      <c r="P38" s="41">
        <v>42289</v>
      </c>
      <c r="Q38" s="5" t="s">
        <v>150</v>
      </c>
      <c r="R38" s="39" t="s">
        <v>151</v>
      </c>
      <c r="S38" s="39" t="s">
        <v>152</v>
      </c>
      <c r="T38" s="39" t="s">
        <v>9</v>
      </c>
    </row>
    <row r="39" spans="1:31" ht="15.75">
      <c r="A39" s="38"/>
      <c r="B39" s="38"/>
      <c r="C39" s="38"/>
      <c r="D39" s="37">
        <v>11333297</v>
      </c>
      <c r="F39" s="38" t="s">
        <v>153</v>
      </c>
      <c r="G39" s="38" t="s">
        <v>154</v>
      </c>
      <c r="H39" s="38" t="s">
        <v>155</v>
      </c>
      <c r="I39" s="39">
        <v>5135575</v>
      </c>
      <c r="L39" s="39" t="s">
        <v>126</v>
      </c>
      <c r="M39" s="5">
        <v>240</v>
      </c>
      <c r="N39" s="46">
        <v>3.465</v>
      </c>
      <c r="O39" s="41">
        <v>42111</v>
      </c>
      <c r="P39" s="41">
        <v>42391</v>
      </c>
      <c r="Q39" s="39" t="s">
        <v>36</v>
      </c>
      <c r="R39" s="39" t="s">
        <v>103</v>
      </c>
      <c r="S39" s="39" t="s">
        <v>104</v>
      </c>
      <c r="T39" s="39" t="s">
        <v>9</v>
      </c>
      <c r="W39" s="38"/>
      <c r="X39" s="38"/>
      <c r="AA39" s="38"/>
      <c r="AD39" s="38"/>
      <c r="AE39" s="38"/>
    </row>
    <row r="40" spans="1:31" ht="15.75">
      <c r="A40" s="38"/>
      <c r="C40" s="38"/>
      <c r="D40" s="37">
        <v>11358189</v>
      </c>
      <c r="F40" s="38" t="s">
        <v>156</v>
      </c>
      <c r="G40" s="38" t="s">
        <v>157</v>
      </c>
      <c r="H40" s="38" t="s">
        <v>158</v>
      </c>
      <c r="I40" s="39">
        <v>5205123</v>
      </c>
      <c r="L40" s="39" t="s">
        <v>126</v>
      </c>
      <c r="M40" s="5">
        <v>318</v>
      </c>
      <c r="N40" s="46">
        <v>4.319</v>
      </c>
      <c r="O40" s="41">
        <v>42151</v>
      </c>
      <c r="P40" s="41">
        <v>42349</v>
      </c>
      <c r="Q40" s="39" t="s">
        <v>44</v>
      </c>
      <c r="R40" s="39" t="s">
        <v>159</v>
      </c>
      <c r="S40" s="5" t="s">
        <v>46</v>
      </c>
      <c r="T40" s="39" t="s">
        <v>9</v>
      </c>
      <c r="W40" s="38"/>
      <c r="X40" s="38"/>
      <c r="AA40" s="38"/>
      <c r="AD40" s="38"/>
      <c r="AE40" s="38"/>
    </row>
    <row r="41" spans="1:31" ht="15.75">
      <c r="A41" s="38"/>
      <c r="C41" s="38"/>
      <c r="D41" s="37">
        <v>11280943</v>
      </c>
      <c r="F41" s="38" t="s">
        <v>160</v>
      </c>
      <c r="G41" s="38" t="s">
        <v>161</v>
      </c>
      <c r="H41" s="38" t="s">
        <v>162</v>
      </c>
      <c r="I41" s="39">
        <v>5120295</v>
      </c>
      <c r="L41" s="39" t="s">
        <v>126</v>
      </c>
      <c r="M41" s="5">
        <v>18</v>
      </c>
      <c r="N41" s="47">
        <v>0.983</v>
      </c>
      <c r="O41" s="41">
        <v>42025</v>
      </c>
      <c r="P41" s="41">
        <v>42368</v>
      </c>
      <c r="Q41" s="5" t="s">
        <v>150</v>
      </c>
      <c r="R41" s="39" t="s">
        <v>163</v>
      </c>
      <c r="S41" s="39" t="s">
        <v>86</v>
      </c>
      <c r="T41" s="39" t="s">
        <v>9</v>
      </c>
      <c r="W41" s="38"/>
      <c r="X41" s="38"/>
      <c r="AA41" s="38"/>
      <c r="AD41" s="38"/>
      <c r="AE41" s="38"/>
    </row>
    <row r="42" spans="1:31" ht="15.75">
      <c r="A42" s="38"/>
      <c r="C42" s="38"/>
      <c r="D42" s="37">
        <v>11245581</v>
      </c>
      <c r="F42" s="38" t="s">
        <v>164</v>
      </c>
      <c r="G42" s="38" t="s">
        <v>165</v>
      </c>
      <c r="H42" s="38" t="s">
        <v>166</v>
      </c>
      <c r="I42" s="39">
        <v>3325867</v>
      </c>
      <c r="L42" s="39" t="s">
        <v>126</v>
      </c>
      <c r="M42" s="5">
        <v>18</v>
      </c>
      <c r="N42" s="47">
        <v>2.526</v>
      </c>
      <c r="O42" s="41">
        <v>41947</v>
      </c>
      <c r="P42" s="41">
        <v>42356</v>
      </c>
      <c r="Q42" s="39" t="s">
        <v>102</v>
      </c>
      <c r="R42" s="39" t="s">
        <v>167</v>
      </c>
      <c r="S42" s="39" t="s">
        <v>53</v>
      </c>
      <c r="T42" s="39" t="s">
        <v>9</v>
      </c>
      <c r="U42" s="38"/>
      <c r="W42" s="38"/>
      <c r="X42" s="38"/>
      <c r="AA42" s="38"/>
      <c r="AD42" s="38"/>
      <c r="AE42" s="38"/>
    </row>
    <row r="43" spans="4:20" ht="15.75">
      <c r="D43" s="37">
        <v>11191475</v>
      </c>
      <c r="F43" s="38" t="s">
        <v>168</v>
      </c>
      <c r="G43" s="38" t="s">
        <v>169</v>
      </c>
      <c r="H43" s="38" t="s">
        <v>170</v>
      </c>
      <c r="I43" s="39">
        <v>245033</v>
      </c>
      <c r="L43" s="39" t="s">
        <v>171</v>
      </c>
      <c r="M43" s="5">
        <v>10</v>
      </c>
      <c r="N43" s="47">
        <v>0.383</v>
      </c>
      <c r="O43" s="41">
        <v>41852</v>
      </c>
      <c r="P43" s="41">
        <v>42298</v>
      </c>
      <c r="Q43" s="5" t="s">
        <v>150</v>
      </c>
      <c r="R43" s="39" t="s">
        <v>172</v>
      </c>
      <c r="S43" s="39" t="s">
        <v>173</v>
      </c>
      <c r="T43" s="39" t="s">
        <v>9</v>
      </c>
    </row>
    <row r="44" spans="4:20" ht="15.75">
      <c r="D44" s="37">
        <v>11335711</v>
      </c>
      <c r="F44" s="38" t="s">
        <v>174</v>
      </c>
      <c r="G44" s="38" t="s">
        <v>175</v>
      </c>
      <c r="H44" s="38" t="s">
        <v>176</v>
      </c>
      <c r="I44" s="39">
        <v>3118779</v>
      </c>
      <c r="L44" s="39" t="s">
        <v>145</v>
      </c>
      <c r="M44" s="5">
        <v>78</v>
      </c>
      <c r="N44" s="46">
        <v>1.91</v>
      </c>
      <c r="O44" s="41">
        <v>42116</v>
      </c>
      <c r="P44" s="41">
        <v>42381</v>
      </c>
      <c r="Q44" s="39" t="s">
        <v>177</v>
      </c>
      <c r="R44" s="39" t="s">
        <v>178</v>
      </c>
      <c r="S44" s="39" t="s">
        <v>179</v>
      </c>
      <c r="T44" s="39" t="s">
        <v>9</v>
      </c>
    </row>
    <row r="45" spans="4:20" ht="15.75">
      <c r="D45" s="37">
        <v>11281600</v>
      </c>
      <c r="F45" s="38" t="s">
        <v>180</v>
      </c>
      <c r="G45" s="38" t="s">
        <v>181</v>
      </c>
      <c r="H45" s="38" t="s">
        <v>182</v>
      </c>
      <c r="I45" s="39">
        <v>5120806</v>
      </c>
      <c r="L45" s="39" t="s">
        <v>183</v>
      </c>
      <c r="M45" s="5">
        <v>314</v>
      </c>
      <c r="N45" s="47">
        <v>3.82</v>
      </c>
      <c r="O45" s="41">
        <v>42026</v>
      </c>
      <c r="P45" s="41">
        <v>42340</v>
      </c>
      <c r="Q45" s="39" t="s">
        <v>36</v>
      </c>
      <c r="R45" s="39" t="s">
        <v>184</v>
      </c>
      <c r="S45" s="39" t="s">
        <v>185</v>
      </c>
      <c r="T45" s="39" t="s">
        <v>9</v>
      </c>
    </row>
    <row r="46" spans="4:21" ht="15.75">
      <c r="D46" s="37">
        <v>11229558</v>
      </c>
      <c r="F46" s="38" t="s">
        <v>186</v>
      </c>
      <c r="G46" s="38" t="s">
        <v>187</v>
      </c>
      <c r="H46" s="38" t="s">
        <v>188</v>
      </c>
      <c r="I46" s="39">
        <v>5111306</v>
      </c>
      <c r="L46" s="39" t="s">
        <v>108</v>
      </c>
      <c r="M46" s="5">
        <v>363</v>
      </c>
      <c r="N46" s="47">
        <v>5.01</v>
      </c>
      <c r="O46" s="41">
        <v>41918</v>
      </c>
      <c r="P46" s="41">
        <v>42311</v>
      </c>
      <c r="Q46" s="5" t="s">
        <v>150</v>
      </c>
      <c r="R46" s="39" t="s">
        <v>189</v>
      </c>
      <c r="S46" s="39" t="s">
        <v>53</v>
      </c>
      <c r="T46" s="39" t="s">
        <v>9</v>
      </c>
      <c r="U46" s="38"/>
    </row>
    <row r="47" spans="4:20" ht="15.75">
      <c r="D47" s="37">
        <v>11299392</v>
      </c>
      <c r="F47" s="38" t="s">
        <v>190</v>
      </c>
      <c r="G47" s="38" t="s">
        <v>191</v>
      </c>
      <c r="H47" s="38" t="s">
        <v>192</v>
      </c>
      <c r="I47" s="39">
        <v>5125634</v>
      </c>
      <c r="L47" s="39" t="s">
        <v>193</v>
      </c>
      <c r="M47" s="5">
        <v>300</v>
      </c>
      <c r="N47" s="47">
        <v>19.49</v>
      </c>
      <c r="O47" s="41">
        <v>42058</v>
      </c>
      <c r="P47" s="41">
        <v>42313</v>
      </c>
      <c r="Q47" s="39" t="s">
        <v>44</v>
      </c>
      <c r="R47" s="39" t="s">
        <v>194</v>
      </c>
      <c r="S47" s="39" t="s">
        <v>38</v>
      </c>
      <c r="T47" s="39" t="s">
        <v>9</v>
      </c>
    </row>
    <row r="48" spans="4:21" ht="15.75">
      <c r="D48" s="37">
        <v>11275860</v>
      </c>
      <c r="F48" s="38" t="s">
        <v>195</v>
      </c>
      <c r="G48" s="38" t="s">
        <v>196</v>
      </c>
      <c r="H48" s="38" t="s">
        <v>197</v>
      </c>
      <c r="I48" s="39">
        <v>5088923</v>
      </c>
      <c r="L48" s="39" t="s">
        <v>198</v>
      </c>
      <c r="M48" s="5">
        <v>445</v>
      </c>
      <c r="N48" s="47">
        <v>25.001</v>
      </c>
      <c r="O48" s="41">
        <v>42017</v>
      </c>
      <c r="P48" s="41">
        <v>42345</v>
      </c>
      <c r="Q48" s="5" t="s">
        <v>150</v>
      </c>
      <c r="R48" s="39" t="s">
        <v>199</v>
      </c>
      <c r="S48" s="39" t="s">
        <v>200</v>
      </c>
      <c r="T48" s="39" t="s">
        <v>9</v>
      </c>
      <c r="U48" s="38"/>
    </row>
    <row r="49" spans="4:20" ht="15.75">
      <c r="D49" s="37">
        <v>11280771</v>
      </c>
      <c r="F49" s="38" t="s">
        <v>201</v>
      </c>
      <c r="G49" s="38" t="s">
        <v>202</v>
      </c>
      <c r="H49" s="38" t="s">
        <v>203</v>
      </c>
      <c r="I49" s="39">
        <v>149167</v>
      </c>
      <c r="L49" s="39" t="s">
        <v>193</v>
      </c>
      <c r="M49" s="5">
        <v>91</v>
      </c>
      <c r="N49" s="47">
        <v>16.138</v>
      </c>
      <c r="O49" s="41">
        <v>42025</v>
      </c>
      <c r="P49" s="41">
        <v>42373</v>
      </c>
      <c r="Q49" s="39" t="s">
        <v>204</v>
      </c>
      <c r="R49" s="39" t="s">
        <v>205</v>
      </c>
      <c r="S49" s="39" t="s">
        <v>97</v>
      </c>
      <c r="T49" s="39" t="s">
        <v>9</v>
      </c>
    </row>
    <row r="50" spans="4:20" ht="15.75">
      <c r="D50" s="37">
        <v>11325236</v>
      </c>
      <c r="F50" s="38" t="s">
        <v>206</v>
      </c>
      <c r="G50" s="38" t="s">
        <v>207</v>
      </c>
      <c r="H50" s="38" t="s">
        <v>208</v>
      </c>
      <c r="I50" s="39">
        <v>5188984</v>
      </c>
      <c r="L50" s="39" t="s">
        <v>209</v>
      </c>
      <c r="M50" s="5">
        <v>290</v>
      </c>
      <c r="N50" s="46">
        <v>14.2</v>
      </c>
      <c r="O50" s="41">
        <v>42101</v>
      </c>
      <c r="P50" s="41">
        <v>42326</v>
      </c>
      <c r="Q50" s="39" t="s">
        <v>204</v>
      </c>
      <c r="R50" s="39" t="s">
        <v>210</v>
      </c>
      <c r="S50" s="39" t="s">
        <v>46</v>
      </c>
      <c r="T50" s="39" t="s">
        <v>9</v>
      </c>
    </row>
    <row r="51" spans="4:20" ht="15.75">
      <c r="D51" s="37">
        <v>11368850</v>
      </c>
      <c r="F51" s="38" t="s">
        <v>211</v>
      </c>
      <c r="G51" s="38" t="s">
        <v>212</v>
      </c>
      <c r="H51" s="38" t="s">
        <v>213</v>
      </c>
      <c r="I51" s="39">
        <v>5215045</v>
      </c>
      <c r="L51" s="39" t="s">
        <v>214</v>
      </c>
      <c r="M51" s="5">
        <v>81</v>
      </c>
      <c r="N51" s="46">
        <v>7.76</v>
      </c>
      <c r="O51" s="41">
        <v>42166</v>
      </c>
      <c r="P51" s="41">
        <v>42397</v>
      </c>
      <c r="Q51" s="39" t="s">
        <v>44</v>
      </c>
      <c r="R51" s="39" t="s">
        <v>215</v>
      </c>
      <c r="S51" s="39" t="s">
        <v>216</v>
      </c>
      <c r="T51" s="39" t="s">
        <v>9</v>
      </c>
    </row>
    <row r="52" spans="4:21" ht="15.75">
      <c r="D52" s="37">
        <v>11252244</v>
      </c>
      <c r="F52" s="38" t="s">
        <v>217</v>
      </c>
      <c r="G52" s="38" t="s">
        <v>218</v>
      </c>
      <c r="H52" s="38" t="s">
        <v>219</v>
      </c>
      <c r="I52" s="39">
        <v>3083566</v>
      </c>
      <c r="L52" s="39" t="s">
        <v>95</v>
      </c>
      <c r="M52" s="5">
        <v>48</v>
      </c>
      <c r="N52" s="47">
        <v>1.1</v>
      </c>
      <c r="O52" s="41">
        <v>41963</v>
      </c>
      <c r="P52" s="41">
        <v>42397</v>
      </c>
      <c r="Q52" s="5" t="s">
        <v>113</v>
      </c>
      <c r="R52" s="39" t="s">
        <v>220</v>
      </c>
      <c r="S52" s="39" t="s">
        <v>221</v>
      </c>
      <c r="T52" s="39" t="s">
        <v>9</v>
      </c>
      <c r="U52" s="38"/>
    </row>
    <row r="53" spans="4:20" ht="15.75">
      <c r="D53" s="37">
        <v>11278983</v>
      </c>
      <c r="F53" s="38" t="s">
        <v>222</v>
      </c>
      <c r="G53" s="38" t="s">
        <v>223</v>
      </c>
      <c r="H53" s="38" t="s">
        <v>224</v>
      </c>
      <c r="I53" s="39">
        <v>248505</v>
      </c>
      <c r="L53" s="39" t="s">
        <v>101</v>
      </c>
      <c r="M53" s="5">
        <v>308</v>
      </c>
      <c r="N53" s="47">
        <v>16.434</v>
      </c>
      <c r="O53" s="41">
        <v>42020</v>
      </c>
      <c r="P53" s="41">
        <v>42296</v>
      </c>
      <c r="Q53" s="39" t="s">
        <v>204</v>
      </c>
      <c r="R53" s="39" t="s">
        <v>225</v>
      </c>
      <c r="S53" s="39" t="s">
        <v>226</v>
      </c>
      <c r="T53" s="39" t="s">
        <v>9</v>
      </c>
    </row>
    <row r="54" spans="4:20" ht="15.75">
      <c r="D54" s="37">
        <v>11394428</v>
      </c>
      <c r="F54" s="38" t="s">
        <v>227</v>
      </c>
      <c r="G54" s="38" t="s">
        <v>228</v>
      </c>
      <c r="H54" s="38" t="s">
        <v>229</v>
      </c>
      <c r="I54" s="39">
        <v>429542</v>
      </c>
      <c r="L54" s="39" t="s">
        <v>43</v>
      </c>
      <c r="M54" s="39">
        <v>62</v>
      </c>
      <c r="N54" s="47">
        <v>0.41</v>
      </c>
      <c r="O54" s="41">
        <v>42216</v>
      </c>
      <c r="P54" s="41">
        <v>42291</v>
      </c>
      <c r="Q54" s="39" t="s">
        <v>36</v>
      </c>
      <c r="R54" s="39" t="s">
        <v>230</v>
      </c>
      <c r="S54" s="39" t="s">
        <v>122</v>
      </c>
      <c r="T54" s="39" t="s">
        <v>9</v>
      </c>
    </row>
    <row r="55" spans="4:20" ht="15.75">
      <c r="D55" s="37">
        <v>11224270</v>
      </c>
      <c r="F55" s="38" t="s">
        <v>231</v>
      </c>
      <c r="G55" s="38" t="s">
        <v>232</v>
      </c>
      <c r="H55" s="38" t="s">
        <v>233</v>
      </c>
      <c r="I55" s="39">
        <v>128516</v>
      </c>
      <c r="L55" s="39" t="s">
        <v>171</v>
      </c>
      <c r="M55" s="5">
        <v>400</v>
      </c>
      <c r="N55" s="47">
        <v>1.7614</v>
      </c>
      <c r="O55" s="41">
        <v>41911</v>
      </c>
      <c r="P55" s="41">
        <v>42339</v>
      </c>
      <c r="Q55" s="39" t="s">
        <v>150</v>
      </c>
      <c r="R55" s="39" t="s">
        <v>234</v>
      </c>
      <c r="S55" s="39" t="s">
        <v>104</v>
      </c>
      <c r="T55" s="39" t="s">
        <v>9</v>
      </c>
    </row>
    <row r="56" spans="4:20" ht="15.75">
      <c r="D56" s="37">
        <v>11379040</v>
      </c>
      <c r="F56" s="38" t="s">
        <v>235</v>
      </c>
      <c r="G56" s="38" t="s">
        <v>236</v>
      </c>
      <c r="H56" s="38" t="s">
        <v>237</v>
      </c>
      <c r="I56" s="39">
        <v>5188665</v>
      </c>
      <c r="K56" s="38"/>
      <c r="L56" s="39" t="s">
        <v>137</v>
      </c>
      <c r="M56" s="5">
        <v>370</v>
      </c>
      <c r="N56" s="39">
        <v>44.6</v>
      </c>
      <c r="O56" s="41">
        <v>42186</v>
      </c>
      <c r="P56" s="41">
        <v>42408</v>
      </c>
      <c r="Q56" s="39" t="s">
        <v>102</v>
      </c>
      <c r="R56" s="39" t="s">
        <v>238</v>
      </c>
      <c r="S56" s="39" t="s">
        <v>239</v>
      </c>
      <c r="T56" s="39" t="s">
        <v>9</v>
      </c>
    </row>
    <row r="57" spans="4:20" ht="16.5" thickBot="1">
      <c r="D57" s="37">
        <v>11278955</v>
      </c>
      <c r="F57" s="38" t="s">
        <v>240</v>
      </c>
      <c r="G57" s="38" t="s">
        <v>241</v>
      </c>
      <c r="H57" s="38" t="s">
        <v>242</v>
      </c>
      <c r="I57" s="39">
        <v>3308029</v>
      </c>
      <c r="L57" s="39" t="s">
        <v>243</v>
      </c>
      <c r="M57" s="5">
        <v>184</v>
      </c>
      <c r="N57" s="47">
        <v>8.127</v>
      </c>
      <c r="O57" s="41">
        <v>42020</v>
      </c>
      <c r="P57" s="41">
        <v>42347</v>
      </c>
      <c r="Q57" s="39" t="s">
        <v>44</v>
      </c>
      <c r="R57" s="39" t="s">
        <v>244</v>
      </c>
      <c r="S57" s="39" t="s">
        <v>86</v>
      </c>
      <c r="T57" s="39" t="s">
        <v>9</v>
      </c>
    </row>
    <row r="58" spans="5:20" ht="15.75">
      <c r="E58" s="5"/>
      <c r="H58" s="44" t="s">
        <v>140</v>
      </c>
      <c r="I58" s="48"/>
      <c r="J58" s="44"/>
      <c r="K58" s="32"/>
      <c r="L58" s="45">
        <f>COUNTA(L37:L57)</f>
        <v>21</v>
      </c>
      <c r="M58" s="45">
        <f>SUM(M37:M57)</f>
        <v>4003</v>
      </c>
      <c r="N58" s="49"/>
      <c r="O58" s="35"/>
      <c r="P58" s="35"/>
      <c r="Q58" s="36"/>
      <c r="R58" s="36"/>
      <c r="T58" s="36"/>
    </row>
    <row r="59" spans="5:20" ht="15.75">
      <c r="E59" s="5"/>
      <c r="J59" s="5"/>
      <c r="K59" s="4"/>
      <c r="M59" s="33"/>
      <c r="N59" s="49"/>
      <c r="O59" s="35"/>
      <c r="P59" s="35"/>
      <c r="Q59" s="36"/>
      <c r="R59" s="36"/>
      <c r="T59" s="36"/>
    </row>
    <row r="60" spans="4:18" ht="15.75">
      <c r="D60" s="18" t="s">
        <v>245</v>
      </c>
      <c r="E60" s="5"/>
      <c r="F60" s="32"/>
      <c r="G60" s="50"/>
      <c r="H60" s="32"/>
      <c r="I60" s="33"/>
      <c r="J60" s="32"/>
      <c r="K60" s="32"/>
      <c r="M60" s="33"/>
      <c r="N60" s="49"/>
      <c r="O60" s="35"/>
      <c r="P60" s="35"/>
      <c r="R60" s="36"/>
    </row>
    <row r="61" spans="4:20" ht="15.75">
      <c r="D61" s="37">
        <v>11294791</v>
      </c>
      <c r="F61" s="38" t="s">
        <v>147</v>
      </c>
      <c r="G61" s="38" t="s">
        <v>148</v>
      </c>
      <c r="H61" s="38" t="s">
        <v>149</v>
      </c>
      <c r="I61" s="39">
        <v>5124169</v>
      </c>
      <c r="L61" s="39" t="s">
        <v>95</v>
      </c>
      <c r="M61" s="5">
        <v>12</v>
      </c>
      <c r="N61" s="47">
        <v>0.53</v>
      </c>
      <c r="O61" s="41">
        <v>42052</v>
      </c>
      <c r="P61" s="41">
        <v>42289</v>
      </c>
      <c r="Q61" s="5" t="s">
        <v>150</v>
      </c>
      <c r="R61" s="39" t="s">
        <v>151</v>
      </c>
      <c r="S61" s="39" t="s">
        <v>152</v>
      </c>
      <c r="T61" s="36" t="s">
        <v>246</v>
      </c>
    </row>
    <row r="62" spans="4:20" ht="15.75">
      <c r="D62" s="37">
        <v>11333297</v>
      </c>
      <c r="F62" s="38" t="s">
        <v>153</v>
      </c>
      <c r="G62" s="38" t="s">
        <v>154</v>
      </c>
      <c r="H62" s="38" t="s">
        <v>155</v>
      </c>
      <c r="I62" s="39">
        <v>5135575</v>
      </c>
      <c r="L62" s="39" t="s">
        <v>126</v>
      </c>
      <c r="M62" s="5">
        <v>240</v>
      </c>
      <c r="N62" s="46">
        <v>3.465</v>
      </c>
      <c r="O62" s="41">
        <v>42111</v>
      </c>
      <c r="P62" s="41">
        <v>42391</v>
      </c>
      <c r="Q62" s="39" t="s">
        <v>36</v>
      </c>
      <c r="R62" s="39" t="s">
        <v>103</v>
      </c>
      <c r="S62" s="39" t="s">
        <v>104</v>
      </c>
      <c r="T62" s="36" t="s">
        <v>246</v>
      </c>
    </row>
    <row r="63" spans="4:20" ht="15.75">
      <c r="D63" s="37">
        <v>11175072</v>
      </c>
      <c r="F63" s="38" t="s">
        <v>247</v>
      </c>
      <c r="G63" s="38" t="s">
        <v>248</v>
      </c>
      <c r="H63" s="38" t="s">
        <v>249</v>
      </c>
      <c r="I63" s="39">
        <v>362600</v>
      </c>
      <c r="L63" s="39" t="s">
        <v>95</v>
      </c>
      <c r="M63" s="5">
        <v>99</v>
      </c>
      <c r="N63" s="47">
        <v>2.28</v>
      </c>
      <c r="O63" s="41">
        <v>41822</v>
      </c>
      <c r="P63" s="41">
        <v>42221</v>
      </c>
      <c r="Q63" s="5" t="s">
        <v>150</v>
      </c>
      <c r="R63" s="39" t="s">
        <v>250</v>
      </c>
      <c r="S63" s="39" t="s">
        <v>128</v>
      </c>
      <c r="T63" s="5" t="s">
        <v>246</v>
      </c>
    </row>
    <row r="64" spans="4:20" ht="15.75">
      <c r="D64" s="37">
        <v>11250007</v>
      </c>
      <c r="F64" s="38" t="s">
        <v>251</v>
      </c>
      <c r="G64" s="38" t="s">
        <v>252</v>
      </c>
      <c r="H64" s="38" t="s">
        <v>253</v>
      </c>
      <c r="I64" s="39">
        <v>549722</v>
      </c>
      <c r="L64" s="39" t="s">
        <v>171</v>
      </c>
      <c r="M64" s="5">
        <v>24</v>
      </c>
      <c r="N64" s="47">
        <v>1.72</v>
      </c>
      <c r="O64" s="41">
        <v>41957</v>
      </c>
      <c r="P64" s="41">
        <v>42223</v>
      </c>
      <c r="Q64" s="39" t="s">
        <v>36</v>
      </c>
      <c r="R64" s="39" t="s">
        <v>254</v>
      </c>
      <c r="S64" s="39" t="s">
        <v>53</v>
      </c>
      <c r="T64" s="39" t="s">
        <v>246</v>
      </c>
    </row>
    <row r="65" spans="4:21" ht="15.75">
      <c r="D65" s="51" t="s">
        <v>255</v>
      </c>
      <c r="E65" s="5"/>
      <c r="F65" s="32" t="s">
        <v>256</v>
      </c>
      <c r="G65" s="32" t="s">
        <v>257</v>
      </c>
      <c r="H65" s="43" t="s">
        <v>258</v>
      </c>
      <c r="I65" s="5">
        <v>3254605</v>
      </c>
      <c r="J65" s="5"/>
      <c r="K65" s="32" t="s">
        <v>259</v>
      </c>
      <c r="L65" s="5">
        <v>78741</v>
      </c>
      <c r="M65" s="5">
        <v>156</v>
      </c>
      <c r="N65" s="49">
        <v>8.54</v>
      </c>
      <c r="O65" s="35">
        <v>38932</v>
      </c>
      <c r="P65" s="35">
        <v>39248</v>
      </c>
      <c r="Q65" s="35" t="s">
        <v>260</v>
      </c>
      <c r="R65" s="36" t="s">
        <v>261</v>
      </c>
      <c r="S65" s="36" t="s">
        <v>262</v>
      </c>
      <c r="T65" s="5" t="s">
        <v>246</v>
      </c>
      <c r="U65" s="5"/>
    </row>
    <row r="66" spans="4:20" ht="15.75">
      <c r="D66" s="37">
        <v>11299392</v>
      </c>
      <c r="F66" s="38" t="s">
        <v>190</v>
      </c>
      <c r="G66" s="38" t="s">
        <v>263</v>
      </c>
      <c r="H66" s="38" t="s">
        <v>192</v>
      </c>
      <c r="I66" s="39">
        <v>5125634</v>
      </c>
      <c r="L66" s="39" t="s">
        <v>193</v>
      </c>
      <c r="M66" s="5">
        <v>300</v>
      </c>
      <c r="N66" s="47">
        <v>19.49</v>
      </c>
      <c r="O66" s="41">
        <v>42058</v>
      </c>
      <c r="P66" s="41">
        <v>42313</v>
      </c>
      <c r="Q66" s="39" t="s">
        <v>44</v>
      </c>
      <c r="R66" s="39" t="s">
        <v>194</v>
      </c>
      <c r="S66" s="39" t="s">
        <v>38</v>
      </c>
      <c r="T66" s="39" t="s">
        <v>246</v>
      </c>
    </row>
    <row r="67" spans="4:20" ht="15.75">
      <c r="D67" s="51">
        <v>11324597</v>
      </c>
      <c r="E67" s="5"/>
      <c r="F67" s="32" t="s">
        <v>264</v>
      </c>
      <c r="G67" s="52" t="s">
        <v>265</v>
      </c>
      <c r="H67" s="3" t="s">
        <v>266</v>
      </c>
      <c r="I67" s="5">
        <v>120840</v>
      </c>
      <c r="J67" s="5"/>
      <c r="K67" s="52"/>
      <c r="L67" s="33">
        <v>78704</v>
      </c>
      <c r="M67" s="5">
        <v>308</v>
      </c>
      <c r="N67" s="49">
        <v>2.62</v>
      </c>
      <c r="O67" s="41">
        <v>42034</v>
      </c>
      <c r="P67" s="41">
        <v>42272</v>
      </c>
      <c r="Q67" s="39" t="s">
        <v>36</v>
      </c>
      <c r="R67" s="5" t="s">
        <v>267</v>
      </c>
      <c r="S67" s="39" t="s">
        <v>268</v>
      </c>
      <c r="T67" s="36" t="s">
        <v>246</v>
      </c>
    </row>
    <row r="68" spans="4:20" ht="15.75">
      <c r="D68" s="37">
        <v>11325236</v>
      </c>
      <c r="F68" s="38" t="s">
        <v>206</v>
      </c>
      <c r="G68" s="38" t="s">
        <v>269</v>
      </c>
      <c r="H68" s="38" t="s">
        <v>208</v>
      </c>
      <c r="I68" s="39">
        <v>5188984</v>
      </c>
      <c r="L68" s="39" t="s">
        <v>209</v>
      </c>
      <c r="M68" s="5">
        <v>290</v>
      </c>
      <c r="N68" s="46">
        <v>14.2</v>
      </c>
      <c r="O68" s="41">
        <v>42101</v>
      </c>
      <c r="P68" s="41">
        <v>42326</v>
      </c>
      <c r="Q68" s="39" t="s">
        <v>204</v>
      </c>
      <c r="R68" s="39" t="s">
        <v>210</v>
      </c>
      <c r="S68" s="39" t="s">
        <v>46</v>
      </c>
      <c r="T68" s="53" t="s">
        <v>246</v>
      </c>
    </row>
    <row r="69" spans="4:20" ht="15.75">
      <c r="D69" s="37">
        <v>11213233</v>
      </c>
      <c r="F69" s="38" t="s">
        <v>270</v>
      </c>
      <c r="G69" s="38" t="s">
        <v>271</v>
      </c>
      <c r="H69" s="38" t="s">
        <v>272</v>
      </c>
      <c r="I69" s="39">
        <v>164840</v>
      </c>
      <c r="L69" s="39" t="s">
        <v>273</v>
      </c>
      <c r="M69" s="5">
        <v>32</v>
      </c>
      <c r="N69" s="47">
        <v>0.29</v>
      </c>
      <c r="O69" s="41">
        <v>41891</v>
      </c>
      <c r="P69" s="41">
        <v>42237</v>
      </c>
      <c r="Q69" s="5" t="s">
        <v>204</v>
      </c>
      <c r="R69" s="39" t="s">
        <v>274</v>
      </c>
      <c r="S69" s="39" t="s">
        <v>275</v>
      </c>
      <c r="T69" s="53" t="s">
        <v>246</v>
      </c>
    </row>
    <row r="70" spans="4:20" ht="15.75">
      <c r="D70" s="37">
        <v>11267947</v>
      </c>
      <c r="F70" s="38" t="s">
        <v>276</v>
      </c>
      <c r="G70" s="38" t="s">
        <v>277</v>
      </c>
      <c r="H70" s="38" t="s">
        <v>278</v>
      </c>
      <c r="I70" s="39">
        <v>838352</v>
      </c>
      <c r="L70" s="39" t="s">
        <v>279</v>
      </c>
      <c r="M70" s="5">
        <v>340</v>
      </c>
      <c r="N70" s="47">
        <v>4.22</v>
      </c>
      <c r="O70" s="41">
        <v>41995</v>
      </c>
      <c r="P70" s="41">
        <v>42247</v>
      </c>
      <c r="Q70" s="5" t="s">
        <v>113</v>
      </c>
      <c r="R70" s="39" t="s">
        <v>254</v>
      </c>
      <c r="S70" s="39" t="s">
        <v>53</v>
      </c>
      <c r="T70" s="53" t="s">
        <v>246</v>
      </c>
    </row>
    <row r="71" spans="4:20" ht="15.75">
      <c r="D71" s="37">
        <v>11278983</v>
      </c>
      <c r="F71" s="38" t="s">
        <v>222</v>
      </c>
      <c r="G71" s="38" t="s">
        <v>223</v>
      </c>
      <c r="H71" s="38" t="s">
        <v>224</v>
      </c>
      <c r="I71" s="38">
        <v>248505</v>
      </c>
      <c r="L71" s="39" t="s">
        <v>101</v>
      </c>
      <c r="M71" s="5">
        <v>308</v>
      </c>
      <c r="N71" s="47">
        <v>16.434</v>
      </c>
      <c r="O71" s="41">
        <v>42020</v>
      </c>
      <c r="P71" s="41">
        <v>42296</v>
      </c>
      <c r="Q71" s="39" t="s">
        <v>204</v>
      </c>
      <c r="R71" s="39" t="s">
        <v>225</v>
      </c>
      <c r="S71" s="39" t="s">
        <v>226</v>
      </c>
      <c r="T71" s="5" t="s">
        <v>246</v>
      </c>
    </row>
    <row r="72" spans="4:20" ht="15.75">
      <c r="D72" s="37">
        <v>11229558</v>
      </c>
      <c r="F72" s="38" t="s">
        <v>186</v>
      </c>
      <c r="G72" s="38" t="s">
        <v>280</v>
      </c>
      <c r="H72" s="38" t="s">
        <v>188</v>
      </c>
      <c r="I72" s="39">
        <v>5111306</v>
      </c>
      <c r="L72" s="39" t="s">
        <v>108</v>
      </c>
      <c r="M72" s="5">
        <v>371</v>
      </c>
      <c r="N72" s="47">
        <v>5.01</v>
      </c>
      <c r="O72" s="41">
        <v>41918</v>
      </c>
      <c r="P72" s="41">
        <v>42311</v>
      </c>
      <c r="Q72" s="5" t="s">
        <v>150</v>
      </c>
      <c r="R72" s="39" t="s">
        <v>189</v>
      </c>
      <c r="S72" s="39" t="s">
        <v>53</v>
      </c>
      <c r="T72" s="5" t="s">
        <v>246</v>
      </c>
    </row>
    <row r="73" spans="4:20" ht="15.75">
      <c r="D73" s="37">
        <v>11303328</v>
      </c>
      <c r="F73" s="38" t="s">
        <v>227</v>
      </c>
      <c r="G73" s="38" t="s">
        <v>228</v>
      </c>
      <c r="H73" s="38" t="s">
        <v>229</v>
      </c>
      <c r="I73" s="38">
        <v>429542</v>
      </c>
      <c r="L73" s="39" t="s">
        <v>43</v>
      </c>
      <c r="M73" s="5">
        <v>64</v>
      </c>
      <c r="N73" s="47">
        <v>0.41</v>
      </c>
      <c r="O73" s="41">
        <v>42066</v>
      </c>
      <c r="P73" s="41">
        <v>42181</v>
      </c>
      <c r="Q73" s="39" t="s">
        <v>36</v>
      </c>
      <c r="R73" s="39" t="s">
        <v>281</v>
      </c>
      <c r="S73" s="39" t="s">
        <v>122</v>
      </c>
      <c r="T73" s="5" t="s">
        <v>246</v>
      </c>
    </row>
    <row r="74" spans="4:20" ht="16.5" thickBot="1">
      <c r="D74" s="37">
        <v>11312886</v>
      </c>
      <c r="F74" s="38" t="s">
        <v>282</v>
      </c>
      <c r="G74" s="38" t="s">
        <v>283</v>
      </c>
      <c r="H74" s="38" t="s">
        <v>284</v>
      </c>
      <c r="I74" s="38">
        <v>5137065</v>
      </c>
      <c r="L74" s="39" t="s">
        <v>43</v>
      </c>
      <c r="M74" s="5">
        <v>92</v>
      </c>
      <c r="N74" s="47">
        <v>0.9183</v>
      </c>
      <c r="O74" s="41">
        <v>42080</v>
      </c>
      <c r="P74" s="41">
        <v>42272</v>
      </c>
      <c r="Q74" s="39" t="s">
        <v>36</v>
      </c>
      <c r="R74" s="39" t="s">
        <v>250</v>
      </c>
      <c r="S74" s="39" t="s">
        <v>128</v>
      </c>
      <c r="T74" s="36" t="s">
        <v>246</v>
      </c>
    </row>
    <row r="75" spans="4:19" ht="15.75">
      <c r="D75" s="37"/>
      <c r="F75" s="38"/>
      <c r="G75" s="38"/>
      <c r="H75" s="44" t="s">
        <v>140</v>
      </c>
      <c r="I75" s="48"/>
      <c r="J75" s="44"/>
      <c r="K75" s="32"/>
      <c r="L75" s="54">
        <f>COUNTA(L61:L72)</f>
        <v>12</v>
      </c>
      <c r="M75" s="45">
        <f>SUM(M61:M72)</f>
        <v>2480</v>
      </c>
      <c r="N75" s="46"/>
      <c r="O75" s="35"/>
      <c r="P75" s="35"/>
      <c r="R75" s="39"/>
      <c r="S75" s="39"/>
    </row>
    <row r="76" spans="4:19" ht="15.75">
      <c r="D76" s="37"/>
      <c r="F76" s="38"/>
      <c r="G76" s="38"/>
      <c r="H76" s="38"/>
      <c r="I76" s="39"/>
      <c r="J76" s="38"/>
      <c r="K76" s="38"/>
      <c r="L76" s="39"/>
      <c r="M76" s="39"/>
      <c r="N76" s="46"/>
      <c r="O76" s="35"/>
      <c r="P76" s="35"/>
      <c r="R76" s="39"/>
      <c r="S76" s="39"/>
    </row>
    <row r="77" spans="4:18" ht="15.75">
      <c r="D77" s="18" t="s">
        <v>285</v>
      </c>
      <c r="E77" s="5"/>
      <c r="F77" s="32"/>
      <c r="G77" s="32"/>
      <c r="H77" s="32"/>
      <c r="I77" s="33"/>
      <c r="J77" s="33"/>
      <c r="K77" s="32"/>
      <c r="L77" s="33"/>
      <c r="M77" s="33"/>
      <c r="N77" s="49"/>
      <c r="O77" s="35"/>
      <c r="P77" s="35"/>
      <c r="Q77" s="36"/>
      <c r="R77" s="36"/>
    </row>
    <row r="78" spans="4:20" ht="15.75">
      <c r="D78" s="37">
        <v>10971632</v>
      </c>
      <c r="F78" s="3" t="s">
        <v>286</v>
      </c>
      <c r="G78" s="38" t="s">
        <v>287</v>
      </c>
      <c r="H78" s="3" t="s">
        <v>288</v>
      </c>
      <c r="I78" s="39">
        <v>553130</v>
      </c>
      <c r="L78" s="39">
        <v>78705</v>
      </c>
      <c r="M78" s="53">
        <v>9</v>
      </c>
      <c r="N78" s="6">
        <v>0.3</v>
      </c>
      <c r="O78" s="41">
        <v>41451</v>
      </c>
      <c r="P78" s="41">
        <v>41879</v>
      </c>
      <c r="Q78" s="5" t="s">
        <v>113</v>
      </c>
      <c r="R78" s="5" t="s">
        <v>289</v>
      </c>
      <c r="S78" s="5" t="s">
        <v>122</v>
      </c>
      <c r="T78" s="5" t="s">
        <v>290</v>
      </c>
    </row>
    <row r="79" spans="4:20" ht="15.75">
      <c r="D79" s="37">
        <v>10861677</v>
      </c>
      <c r="F79" s="38" t="s">
        <v>291</v>
      </c>
      <c r="G79" s="38" t="s">
        <v>292</v>
      </c>
      <c r="H79" s="38" t="s">
        <v>293</v>
      </c>
      <c r="I79" s="39">
        <v>249896</v>
      </c>
      <c r="L79" s="39" t="s">
        <v>145</v>
      </c>
      <c r="M79" s="5">
        <v>215</v>
      </c>
      <c r="N79" s="46">
        <v>1.5327</v>
      </c>
      <c r="O79" s="41">
        <v>41234</v>
      </c>
      <c r="P79" s="41">
        <v>41463</v>
      </c>
      <c r="Q79" s="5" t="s">
        <v>44</v>
      </c>
      <c r="R79" s="39" t="s">
        <v>294</v>
      </c>
      <c r="S79" s="39" t="s">
        <v>46</v>
      </c>
      <c r="T79" s="5" t="s">
        <v>290</v>
      </c>
    </row>
    <row r="80" spans="4:20" ht="15.75">
      <c r="D80" s="37">
        <v>11002929</v>
      </c>
      <c r="F80" s="38" t="s">
        <v>295</v>
      </c>
      <c r="G80" s="38" t="s">
        <v>296</v>
      </c>
      <c r="H80" s="38" t="s">
        <v>297</v>
      </c>
      <c r="I80" s="39">
        <v>879896</v>
      </c>
      <c r="K80" s="38"/>
      <c r="L80" s="39" t="s">
        <v>95</v>
      </c>
      <c r="M80" s="5">
        <v>186</v>
      </c>
      <c r="N80" s="46">
        <v>1.98</v>
      </c>
      <c r="O80" s="41">
        <v>41506</v>
      </c>
      <c r="P80" s="55" t="s">
        <v>298</v>
      </c>
      <c r="Q80" s="39" t="s">
        <v>150</v>
      </c>
      <c r="R80" s="39" t="s">
        <v>299</v>
      </c>
      <c r="S80" s="39" t="s">
        <v>300</v>
      </c>
      <c r="T80" s="36" t="s">
        <v>290</v>
      </c>
    </row>
    <row r="81" spans="4:20" ht="15.75">
      <c r="D81" s="37">
        <v>10990286</v>
      </c>
      <c r="F81" s="38" t="s">
        <v>301</v>
      </c>
      <c r="G81" s="38" t="s">
        <v>302</v>
      </c>
      <c r="H81" s="38" t="s">
        <v>303</v>
      </c>
      <c r="I81" s="39">
        <v>3159507</v>
      </c>
      <c r="K81" s="38"/>
      <c r="L81" s="39" t="s">
        <v>304</v>
      </c>
      <c r="M81" s="5">
        <v>230</v>
      </c>
      <c r="N81" s="46">
        <v>16.159</v>
      </c>
      <c r="O81" s="41">
        <v>41484</v>
      </c>
      <c r="P81" s="41">
        <v>41628</v>
      </c>
      <c r="Q81" s="39" t="s">
        <v>150</v>
      </c>
      <c r="R81" s="39" t="s">
        <v>172</v>
      </c>
      <c r="S81" s="39" t="s">
        <v>173</v>
      </c>
      <c r="T81" s="5" t="s">
        <v>290</v>
      </c>
    </row>
    <row r="82" spans="4:20" ht="15.75">
      <c r="D82" s="37">
        <v>10699879</v>
      </c>
      <c r="F82" s="38" t="s">
        <v>305</v>
      </c>
      <c r="G82" s="38" t="s">
        <v>306</v>
      </c>
      <c r="H82" s="38" t="s">
        <v>307</v>
      </c>
      <c r="I82" s="39">
        <v>3117312</v>
      </c>
      <c r="J82" s="38"/>
      <c r="L82" s="39" t="s">
        <v>193</v>
      </c>
      <c r="M82" s="5">
        <v>35</v>
      </c>
      <c r="N82" s="47">
        <v>8.76</v>
      </c>
      <c r="O82" s="41">
        <v>40912</v>
      </c>
      <c r="P82" s="41">
        <v>41782</v>
      </c>
      <c r="Q82" s="39" t="s">
        <v>44</v>
      </c>
      <c r="R82" s="39" t="s">
        <v>234</v>
      </c>
      <c r="S82" s="39" t="s">
        <v>104</v>
      </c>
      <c r="T82" s="5" t="s">
        <v>290</v>
      </c>
    </row>
    <row r="83" spans="4:20" ht="15.75">
      <c r="D83" s="37">
        <v>10977336</v>
      </c>
      <c r="F83" s="3" t="s">
        <v>308</v>
      </c>
      <c r="G83" s="38" t="s">
        <v>309</v>
      </c>
      <c r="H83" s="3" t="s">
        <v>310</v>
      </c>
      <c r="I83" s="39">
        <v>764330</v>
      </c>
      <c r="L83" s="39">
        <v>78751</v>
      </c>
      <c r="M83" s="53">
        <v>210</v>
      </c>
      <c r="N83" s="6">
        <v>2.39</v>
      </c>
      <c r="O83" s="41">
        <v>41460</v>
      </c>
      <c r="P83" s="56" t="s">
        <v>311</v>
      </c>
      <c r="Q83" s="5" t="s">
        <v>36</v>
      </c>
      <c r="R83" s="5" t="s">
        <v>312</v>
      </c>
      <c r="S83" s="5" t="s">
        <v>313</v>
      </c>
      <c r="T83" s="5" t="s">
        <v>290</v>
      </c>
    </row>
    <row r="84" spans="4:20" ht="15.75">
      <c r="D84" s="37">
        <v>11031985</v>
      </c>
      <c r="F84" s="38" t="s">
        <v>314</v>
      </c>
      <c r="G84" s="38" t="s">
        <v>315</v>
      </c>
      <c r="H84" s="38" t="s">
        <v>316</v>
      </c>
      <c r="I84" s="39">
        <v>684376</v>
      </c>
      <c r="J84" s="38"/>
      <c r="L84" s="39" t="s">
        <v>145</v>
      </c>
      <c r="M84" s="5">
        <v>173</v>
      </c>
      <c r="N84" s="46">
        <v>5.59</v>
      </c>
      <c r="O84" s="41">
        <v>41562</v>
      </c>
      <c r="P84" s="41">
        <v>41771</v>
      </c>
      <c r="Q84" s="39" t="s">
        <v>44</v>
      </c>
      <c r="R84" s="39" t="s">
        <v>317</v>
      </c>
      <c r="S84" s="39" t="s">
        <v>318</v>
      </c>
      <c r="T84" s="57" t="s">
        <v>290</v>
      </c>
    </row>
    <row r="85" spans="4:20" ht="15.75">
      <c r="D85" s="37">
        <v>10661412</v>
      </c>
      <c r="F85" s="38" t="s">
        <v>319</v>
      </c>
      <c r="G85" s="38" t="s">
        <v>320</v>
      </c>
      <c r="H85" s="38" t="s">
        <v>321</v>
      </c>
      <c r="I85" s="39">
        <v>428198</v>
      </c>
      <c r="J85" s="38"/>
      <c r="L85" s="39" t="s">
        <v>273</v>
      </c>
      <c r="M85" s="39">
        <v>221</v>
      </c>
      <c r="N85" s="46">
        <v>0.585</v>
      </c>
      <c r="O85" s="35">
        <v>40821</v>
      </c>
      <c r="P85" s="35">
        <v>41249</v>
      </c>
      <c r="Q85" s="5" t="s">
        <v>322</v>
      </c>
      <c r="R85" s="39" t="s">
        <v>323</v>
      </c>
      <c r="S85" s="39" t="s">
        <v>46</v>
      </c>
      <c r="T85" s="36" t="s">
        <v>290</v>
      </c>
    </row>
    <row r="86" spans="4:20" ht="15.75">
      <c r="D86" s="37">
        <v>10837491</v>
      </c>
      <c r="E86" s="38"/>
      <c r="F86" s="38" t="s">
        <v>324</v>
      </c>
      <c r="G86" s="38" t="s">
        <v>325</v>
      </c>
      <c r="H86" s="38" t="s">
        <v>326</v>
      </c>
      <c r="I86" s="39">
        <v>3047292</v>
      </c>
      <c r="J86" s="38"/>
      <c r="L86" s="39" t="s">
        <v>108</v>
      </c>
      <c r="M86" s="5">
        <v>392</v>
      </c>
      <c r="N86" s="58">
        <v>17.85</v>
      </c>
      <c r="O86" s="41">
        <v>41184</v>
      </c>
      <c r="P86" s="41">
        <v>41508</v>
      </c>
      <c r="Q86" s="5" t="s">
        <v>113</v>
      </c>
      <c r="R86" s="39" t="s">
        <v>327</v>
      </c>
      <c r="S86" s="39" t="s">
        <v>46</v>
      </c>
      <c r="T86" s="5" t="s">
        <v>290</v>
      </c>
    </row>
    <row r="87" spans="4:22" ht="15.75">
      <c r="D87" s="37">
        <v>11088103</v>
      </c>
      <c r="F87" s="38" t="s">
        <v>328</v>
      </c>
      <c r="G87" s="38" t="s">
        <v>329</v>
      </c>
      <c r="H87" s="38" t="s">
        <v>330</v>
      </c>
      <c r="I87" s="39">
        <v>266476</v>
      </c>
      <c r="L87" s="5">
        <v>78741</v>
      </c>
      <c r="M87" s="5">
        <v>252</v>
      </c>
      <c r="N87" s="40">
        <v>23.09</v>
      </c>
      <c r="O87" s="41">
        <v>41683</v>
      </c>
      <c r="P87" s="41">
        <v>41837</v>
      </c>
      <c r="Q87" s="5" t="s">
        <v>44</v>
      </c>
      <c r="R87" s="39" t="s">
        <v>331</v>
      </c>
      <c r="S87" s="39" t="s">
        <v>128</v>
      </c>
      <c r="T87" s="5" t="s">
        <v>290</v>
      </c>
      <c r="U87" s="59"/>
      <c r="V87" s="59"/>
    </row>
    <row r="88" spans="4:20" ht="16.5" thickBot="1">
      <c r="D88" s="37">
        <v>10874001</v>
      </c>
      <c r="F88" s="38" t="s">
        <v>332</v>
      </c>
      <c r="G88" s="38" t="s">
        <v>333</v>
      </c>
      <c r="H88" s="38" t="s">
        <v>334</v>
      </c>
      <c r="I88" s="39">
        <v>100541</v>
      </c>
      <c r="L88" s="39" t="s">
        <v>101</v>
      </c>
      <c r="M88" s="5">
        <v>252</v>
      </c>
      <c r="N88" s="46">
        <v>27.43</v>
      </c>
      <c r="O88" s="41">
        <v>41263</v>
      </c>
      <c r="P88" s="41">
        <v>41631</v>
      </c>
      <c r="Q88" s="5" t="s">
        <v>44</v>
      </c>
      <c r="R88" s="39" t="s">
        <v>335</v>
      </c>
      <c r="S88" s="39" t="s">
        <v>336</v>
      </c>
      <c r="T88" s="5" t="s">
        <v>290</v>
      </c>
    </row>
    <row r="89" spans="8:13" ht="15.75">
      <c r="H89" s="44" t="s">
        <v>140</v>
      </c>
      <c r="I89" s="48"/>
      <c r="J89" s="44"/>
      <c r="K89" s="32"/>
      <c r="L89" s="54">
        <f>COUNTA(L78:L88)</f>
        <v>11</v>
      </c>
      <c r="M89" s="45">
        <f>SUM(M78:M88)</f>
        <v>2175</v>
      </c>
    </row>
    <row r="94" spans="4:20" ht="15.75">
      <c r="D94" s="3"/>
      <c r="I94" s="3"/>
      <c r="L94" s="3"/>
      <c r="N94" s="3"/>
      <c r="O94" s="3"/>
      <c r="P94" s="3"/>
      <c r="Q94" s="3"/>
      <c r="T94" s="3"/>
    </row>
    <row r="95" spans="4:20" ht="15.75">
      <c r="D95" s="3"/>
      <c r="I95" s="3"/>
      <c r="L95" s="3"/>
      <c r="N95" s="3"/>
      <c r="O95" s="3"/>
      <c r="P95" s="3"/>
      <c r="Q95" s="3"/>
      <c r="T95" s="3"/>
    </row>
    <row r="96" spans="4:20" ht="15.75">
      <c r="D96" s="3"/>
      <c r="I96" s="3"/>
      <c r="L96" s="3"/>
      <c r="N96" s="3"/>
      <c r="O96" s="3"/>
      <c r="P96" s="3"/>
      <c r="Q96" s="3"/>
      <c r="T96" s="3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Ryan</dc:creator>
  <cp:keywords/>
  <dc:description/>
  <cp:lastModifiedBy>Robinson, Ryan</cp:lastModifiedBy>
  <dcterms:created xsi:type="dcterms:W3CDTF">2016-03-02T15:23:25Z</dcterms:created>
  <dcterms:modified xsi:type="dcterms:W3CDTF">2016-03-02T15:24:12Z</dcterms:modified>
  <cp:category/>
  <cp:version/>
  <cp:contentType/>
  <cp:contentStatus/>
</cp:coreProperties>
</file>