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545" windowHeight="7365" activeTab="0"/>
  </bookViews>
  <sheets>
    <sheet name="Changes" sheetId="1" r:id="rId1"/>
  </sheets>
  <externalReferences>
    <externalReference r:id="rId4"/>
  </externalReferences>
  <definedNames>
    <definedName name="__123Graph_ACHART1" hidden="1">'[1]Data'!#REF!</definedName>
    <definedName name="__123Graph_ACHART2" hidden="1">'[1]Data'!#REF!</definedName>
    <definedName name="__123Graph_ACHART3" hidden="1">'[1]Data'!#REF!</definedName>
    <definedName name="__123Graph_XCHART1" hidden="1">'[1]Data'!#REF!</definedName>
    <definedName name="__123Graph_XCHART2" hidden="1">'[1]Data'!#REF!</definedName>
    <definedName name="__123Graph_XCHART3" hidden="1">'[1]Data'!#REF!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<sst xmlns="http://schemas.openxmlformats.org/spreadsheetml/2006/main" count="358" uniqueCount="223">
  <si>
    <t>City of Austin Multifamily Report</t>
  </si>
  <si>
    <t>Current</t>
  </si>
  <si>
    <t>Multifamily Project Status Changes During the Second Quarter, 2011</t>
  </si>
  <si>
    <t>Date</t>
  </si>
  <si>
    <t>Status</t>
  </si>
  <si>
    <t xml:space="preserve">--with current Status shown regardless of which other Status categories the project passed through during the quarter. </t>
  </si>
  <si>
    <t>Site Plan</t>
  </si>
  <si>
    <t>(regardless</t>
  </si>
  <si>
    <t xml:space="preserve"> </t>
  </si>
  <si>
    <t>Approved</t>
  </si>
  <si>
    <t>of change</t>
  </si>
  <si>
    <t>Site</t>
  </si>
  <si>
    <t>or Action</t>
  </si>
  <si>
    <t xml:space="preserve">during the </t>
  </si>
  <si>
    <t>Unique ID</t>
  </si>
  <si>
    <t>Number</t>
  </si>
  <si>
    <t>Project Name</t>
  </si>
  <si>
    <t>Address</t>
  </si>
  <si>
    <t>address point</t>
  </si>
  <si>
    <t>add point comment</t>
  </si>
  <si>
    <t>Geocodable Address</t>
  </si>
  <si>
    <t>ZIP Code</t>
  </si>
  <si>
    <t>Units</t>
  </si>
  <si>
    <t>Acres</t>
  </si>
  <si>
    <t>Filed</t>
  </si>
  <si>
    <t>Taken</t>
  </si>
  <si>
    <t>Case Manager</t>
  </si>
  <si>
    <t>Agent's name</t>
  </si>
  <si>
    <t>Phone</t>
  </si>
  <si>
    <t>quarter)</t>
  </si>
  <si>
    <t>EXPIRED</t>
  </si>
  <si>
    <t>SP-2010-0265D</t>
  </si>
  <si>
    <t>Briarwick Apartments</t>
  </si>
  <si>
    <t>13400 BRIARWICK DR</t>
  </si>
  <si>
    <t>78729</t>
  </si>
  <si>
    <t>Joydeep Goswami</t>
  </si>
  <si>
    <t>Chris Randazzo, Bury and Partners</t>
  </si>
  <si>
    <t>(512) 328.0011</t>
  </si>
  <si>
    <t>Expired</t>
  </si>
  <si>
    <t>SP-2011-0054C</t>
  </si>
  <si>
    <t>Westgate Gardens</t>
  </si>
  <si>
    <t>3004 AFTONSHIRE WAY</t>
  </si>
  <si>
    <t>78748</t>
  </si>
  <si>
    <t>William Mclean, McLean and Howard, LLP</t>
  </si>
  <si>
    <t>(512) 328-2008</t>
  </si>
  <si>
    <t>n =</t>
  </si>
  <si>
    <t>NEW SUBMISSIONS</t>
  </si>
  <si>
    <t>SP-2011-0140C.SH</t>
  </si>
  <si>
    <t>2401 Longview</t>
  </si>
  <si>
    <t>2401 LONGVIEW ST</t>
  </si>
  <si>
    <t>78705</t>
  </si>
  <si>
    <t>Susan Kirby</t>
  </si>
  <si>
    <t>Armando Portillo, Ward, Getz and Associates</t>
  </si>
  <si>
    <t>512.394.1900</t>
  </si>
  <si>
    <t>Under Review</t>
  </si>
  <si>
    <t>SP-2011-0117C.SH</t>
  </si>
  <si>
    <t>American Campus Tower Apartments</t>
  </si>
  <si>
    <t>505 W 22ND ST</t>
  </si>
  <si>
    <t>Darren Huckert, Bury and Partners</t>
  </si>
  <si>
    <t>512.328.0011</t>
  </si>
  <si>
    <t>SP-2011-0153C</t>
  </si>
  <si>
    <t>Burnet Park Apartments</t>
  </si>
  <si>
    <t>5603 ADAMS AVE</t>
  </si>
  <si>
    <t>78756</t>
  </si>
  <si>
    <t>Nikki Hoelter</t>
  </si>
  <si>
    <t>Steven Frost, Vickery and Assoc.</t>
  </si>
  <si>
    <t>512.494.8014</t>
  </si>
  <si>
    <t>SP-2011-0151C</t>
  </si>
  <si>
    <t>Cardinal Lane Apartments, Phase 2</t>
  </si>
  <si>
    <t>707 CARDINAL LN</t>
  </si>
  <si>
    <t>78704</t>
  </si>
  <si>
    <t>Ron Czajkowski</t>
  </si>
  <si>
    <t>Jeff Shindler, Texas Design Interests</t>
  </si>
  <si>
    <t>512.301.3389</t>
  </si>
  <si>
    <t>SP-2011-0179C</t>
  </si>
  <si>
    <t>Cascades Condominiums</t>
  </si>
  <si>
    <t>11501 1/2 S IH 35 SVRD NB</t>
  </si>
  <si>
    <t>78747</t>
  </si>
  <si>
    <t>Rick Vaughn, Vaughn and Associates</t>
  </si>
  <si>
    <t>512.619.7159</t>
  </si>
  <si>
    <t>SP-2011-0133C</t>
  </si>
  <si>
    <t>Clearview Condos</t>
  </si>
  <si>
    <t>1504 COLLIER ST</t>
  </si>
  <si>
    <t>Way Atmadja, Way Consulting Engineers</t>
  </si>
  <si>
    <t>512.343.0766</t>
  </si>
  <si>
    <t>SP-2011-0176C</t>
  </si>
  <si>
    <t>Domain IV Multi-Family (Block V)</t>
  </si>
  <si>
    <t>11501 DOMAIN DR</t>
  </si>
  <si>
    <t>78758</t>
  </si>
  <si>
    <t>Sue Welch</t>
  </si>
  <si>
    <t>Dwayne Shoppa, Bury and Partners</t>
  </si>
  <si>
    <t>SP-2011-0182C</t>
  </si>
  <si>
    <t>FMF Robertson Hill</t>
  </si>
  <si>
    <t>813 E 11TH ST</t>
  </si>
  <si>
    <t>78702</t>
  </si>
  <si>
    <t>Jonathan Neslund, Bury and Partners</t>
  </si>
  <si>
    <t>SP-2011-0160C</t>
  </si>
  <si>
    <t>Gibson Street Apartments</t>
  </si>
  <si>
    <t>1219 S LAMAR BLVD</t>
  </si>
  <si>
    <t>Steven Frost, Vickery and Associates</t>
  </si>
  <si>
    <t>SP-2011-0114C</t>
  </si>
  <si>
    <t>Lakeshore Apartments</t>
  </si>
  <si>
    <t>2220 ELMONT DR</t>
  </si>
  <si>
    <t>78741</t>
  </si>
  <si>
    <t>Donna Galati</t>
  </si>
  <si>
    <t xml:space="preserve">Will Schnier, Big Red Dog Engineering </t>
  </si>
  <si>
    <t>512.669.5560</t>
  </si>
  <si>
    <t>SP-2011-0128D</t>
  </si>
  <si>
    <t>Marbella Multifamily</t>
  </si>
  <si>
    <t>8001 S IH 35 SVRD NB</t>
  </si>
  <si>
    <t>78744</t>
  </si>
  <si>
    <t>Keith Parkan, Granite Development Services</t>
  </si>
  <si>
    <t>512.567.8766</t>
  </si>
  <si>
    <t>SP-2011-0122C</t>
  </si>
  <si>
    <t>Riverside West Condominiums</t>
  </si>
  <si>
    <t>5601 E RIVERSIDE DR</t>
  </si>
  <si>
    <t>Stephen R. Jamison, Hanrahan-Prichard Eng.</t>
  </si>
  <si>
    <t>512.459.4734</t>
  </si>
  <si>
    <t>SP-2011-0139C</t>
  </si>
  <si>
    <t>South Shore Apartments, Section 1</t>
  </si>
  <si>
    <t>1300 ARENA DR</t>
  </si>
  <si>
    <t>Sarah Graham</t>
  </si>
  <si>
    <t>Megan Wanek, Bury and Partners</t>
  </si>
  <si>
    <t>SP-2011-0180C</t>
  </si>
  <si>
    <t>South Shore Apartments, Section 2</t>
  </si>
  <si>
    <t>SPC-2011-0105C</t>
  </si>
  <si>
    <t>The Enclave at Westlake Drive</t>
  </si>
  <si>
    <t>4501 WESTLAKE DR</t>
  </si>
  <si>
    <t>78746</t>
  </si>
  <si>
    <t>Michael Smith</t>
  </si>
  <si>
    <t>Nick Brown, Bury and Partners</t>
  </si>
  <si>
    <t>SP-2011-0178C</t>
  </si>
  <si>
    <t>Wells Branch Creek Apartments</t>
  </si>
  <si>
    <t>12612 N LAMAR BLVD</t>
  </si>
  <si>
    <t>78753</t>
  </si>
  <si>
    <t>Danny Miller, LJA Engineering and Surveying</t>
  </si>
  <si>
    <t>512.439.4700</t>
  </si>
  <si>
    <t>APPROVALS</t>
  </si>
  <si>
    <t>SP-2010-0095C</t>
  </si>
  <si>
    <t>Block 51 (Downtown) Mixed Use Tower (new IBC Bank)</t>
  </si>
  <si>
    <t>500 West 5th Street</t>
  </si>
  <si>
    <t>78701</t>
  </si>
  <si>
    <t>1.81</t>
  </si>
  <si>
    <t>James McCann, Longaro and Clark</t>
  </si>
  <si>
    <t>512.306.0228</t>
  </si>
  <si>
    <t>10390129, 10231062</t>
  </si>
  <si>
    <t>SP-2010-0014C.SH</t>
  </si>
  <si>
    <t>Clawson Townhomes Multifamily (resub of SP-2009-0027C.SH)</t>
  </si>
  <si>
    <t xml:space="preserve">3700  CLAWSON RD   </t>
  </si>
  <si>
    <t>3700 CLAWSON RD</t>
  </si>
  <si>
    <t>Juan Valera, ATS Engineers</t>
  </si>
  <si>
    <t>(512) 328.6995</t>
  </si>
  <si>
    <t>SP-2010-0246C</t>
  </si>
  <si>
    <t>Colonial Grand at Doublecreek (new submission)</t>
  </si>
  <si>
    <t>11001 S 1ST ST</t>
  </si>
  <si>
    <t>Joseph Willrich, Kimley-Horn</t>
  </si>
  <si>
    <t>(512) 418.1771</t>
  </si>
  <si>
    <t>Construction</t>
  </si>
  <si>
    <t>SP-2010-0373C</t>
  </si>
  <si>
    <t>Melridge Terrace</t>
  </si>
  <si>
    <t>1303 ROBERT E LEE RD</t>
  </si>
  <si>
    <t>Jerry Perales, Perales Engineering</t>
  </si>
  <si>
    <t>512.297.5019</t>
  </si>
  <si>
    <t>SP-2010-0203C</t>
  </si>
  <si>
    <t>North Bluff Apartments</t>
  </si>
  <si>
    <t>604 NORTH BLUFF DR</t>
  </si>
  <si>
    <t>78745</t>
  </si>
  <si>
    <t>Mauricio Quintero, LOC Consultants</t>
  </si>
  <si>
    <t>(512 499.0908</t>
  </si>
  <si>
    <t>SP-2010-0258C.SH</t>
  </si>
  <si>
    <t>Nueces Street Mixed Use</t>
  </si>
  <si>
    <t>2400 NUECES ST</t>
  </si>
  <si>
    <t>6/212011</t>
  </si>
  <si>
    <t>Susn Kirby</t>
  </si>
  <si>
    <t>James C. Alvis, Page Southerland Page</t>
  </si>
  <si>
    <t>(512) 382.3404</t>
  </si>
  <si>
    <t>SP-2011-0009D</t>
  </si>
  <si>
    <t>The Oaks at Techridge</t>
  </si>
  <si>
    <t>14000 THE LAKES BLVD</t>
  </si>
  <si>
    <t>78660</t>
  </si>
  <si>
    <t>Donna Gelati</t>
  </si>
  <si>
    <t>Ian Asseistine, Techridge Spectrum, BCLP</t>
  </si>
  <si>
    <t>(604) 681-7500</t>
  </si>
  <si>
    <t>INITIATED CONSTRUCTION</t>
  </si>
  <si>
    <t>10487083, 10158902, 308172, …</t>
  </si>
  <si>
    <t>SP-06-0700C(XT)</t>
  </si>
  <si>
    <t>Cityview on the Lake (fka Star Riverside) (resub of SP-06-0240C)</t>
  </si>
  <si>
    <t>1300 E Riverside Drive</t>
  </si>
  <si>
    <t>Shari Pape</t>
  </si>
  <si>
    <t>Brian Birdwell, The Holford Group</t>
  </si>
  <si>
    <t>785-7087</t>
  </si>
  <si>
    <t>SP-2010-0308C.SH</t>
  </si>
  <si>
    <t>GranMarc Mixed Use Multifamily</t>
  </si>
  <si>
    <t>510 West 26th Street</t>
  </si>
  <si>
    <t>Tim Finley, The Finley Company</t>
  </si>
  <si>
    <t>478-0885</t>
  </si>
  <si>
    <t>10398604, 10121382, 287606</t>
  </si>
  <si>
    <t>SP-05-1710C.SH</t>
  </si>
  <si>
    <t>Jefferson Longview (fka PRM - West Campus SH, resub SP-05-1710C)</t>
  </si>
  <si>
    <t>2505 LONGVIEW ST</t>
  </si>
  <si>
    <t>Robert Trimble, Longview Street Partners</t>
  </si>
  <si>
    <t>(214) 855-2960</t>
  </si>
  <si>
    <t>SP-2008-0493C</t>
  </si>
  <si>
    <t>Ranch House Apartments</t>
  </si>
  <si>
    <t>3621 W SLAUGHTER LN</t>
  </si>
  <si>
    <t>78749</t>
  </si>
  <si>
    <t>Manny Reynoso, Cunningham Allen Inc.</t>
  </si>
  <si>
    <t>327-2946</t>
  </si>
  <si>
    <t>10296315, 10212774, 10150367</t>
  </si>
  <si>
    <t>SP-2009-0188C</t>
  </si>
  <si>
    <t>Ribelin Ranch Forestar (resub of SP-2008-0555C &amp; SP-2008-0244C)</t>
  </si>
  <si>
    <t xml:space="preserve">9415  MC NEIL DR   </t>
  </si>
  <si>
    <t>78750</t>
  </si>
  <si>
    <t>01/57/2010</t>
  </si>
  <si>
    <t>Darlene Louk, Forestar Real Estate Group Inc.</t>
  </si>
  <si>
    <t>(512) 433-5200</t>
  </si>
  <si>
    <t>COMPLETED CONSTRUCTION</t>
  </si>
  <si>
    <t>SP-06-0776C</t>
  </si>
  <si>
    <t>Avery South Townhomes</t>
  </si>
  <si>
    <t>14001 Avery Ranch Blvd</t>
  </si>
  <si>
    <t>Stephen Jamison, Hanrahan-Prichard Eng.</t>
  </si>
  <si>
    <t>(512) 459-4734</t>
  </si>
  <si>
    <t>Completed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</si>
</sst>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mmm\-yy_)"/>
    <numFmt numFmtId="167" formatCode="0_)"/>
    <numFmt numFmtId="168" formatCode="0.0_)"/>
    <numFmt numFmtId="169" formatCode="#,##0.0_);\(#,##0.0\)"/>
    <numFmt numFmtId="170" formatCode="mm/dd/yy"/>
    <numFmt numFmtId="171" formatCode="dd\-mmm\-yy"/>
    <numFmt numFmtId="172" formatCode="#,##0.0"/>
    <numFmt numFmtId="173" formatCode="0.0%"/>
    <numFmt numFmtId="174" formatCode="0.0"/>
    <numFmt numFmtId="175" formatCode="[$-409]dddd\,\ mmmm\ dd\,\ yyyy"/>
    <numFmt numFmtId="176" formatCode="[$-409]h:mm:ss\ AM/PM"/>
    <numFmt numFmtId="177" formatCode="[$-409]m/d/yy\ h:mm\ AM/PM;@"/>
    <numFmt numFmtId="178" formatCode="0.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2"/>
      <name val="Times New Roman"/>
      <family val="1"/>
    </font>
    <font>
      <b/>
      <sz val="24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53"/>
      <name val="Times New Roman"/>
      <family val="1"/>
    </font>
    <font>
      <b/>
      <sz val="12"/>
      <color indexed="20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51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left"/>
    </xf>
    <xf numFmtId="170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right"/>
      <protection/>
    </xf>
    <xf numFmtId="3" fontId="6" fillId="2" borderId="2" xfId="0" applyNumberFormat="1" applyFont="1" applyFill="1" applyBorder="1" applyAlignment="1" applyProtection="1">
      <alignment horizontal="center"/>
      <protection/>
    </xf>
    <xf numFmtId="2" fontId="6" fillId="2" borderId="2" xfId="0" applyNumberFormat="1" applyFont="1" applyFill="1" applyBorder="1" applyAlignment="1" applyProtection="1">
      <alignment horizontal="center"/>
      <protection/>
    </xf>
    <xf numFmtId="17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fill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horizontal="center"/>
    </xf>
    <xf numFmtId="3" fontId="8" fillId="0" borderId="4" xfId="0" applyNumberFormat="1" applyFont="1" applyBorder="1" applyAlignment="1">
      <alignment horizontal="center"/>
    </xf>
    <xf numFmtId="2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6" fillId="0" borderId="0" xfId="0" applyFont="1" applyAlignment="1" applyProtection="1" quotePrefix="1">
      <alignment horizontal="center"/>
      <protection locked="0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21" applyNumberFormat="1" applyFont="1" applyAlignment="1" quotePrefix="1">
      <alignment horizontal="left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NumberFormat="1" applyFont="1">
      <alignment/>
      <protection/>
    </xf>
    <xf numFmtId="14" fontId="6" fillId="0" borderId="0" xfId="21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r2q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in MultiFamily Report 1Q11"/>
      <sheetName val="Analysis"/>
      <sheetName val="Graph of Units Submitted"/>
      <sheetName val="Pipeline Summary"/>
      <sheetName val="Changes"/>
      <sheetName val="Data"/>
      <sheetName val="QuestionsProblems"/>
      <sheetName val="Work Area I"/>
      <sheetName val="Work Area II"/>
      <sheetName val="Work Area III"/>
      <sheetName val="pipeline layer"/>
      <sheetName val="Site Vis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="67" zoomScaleNormal="67" workbookViewId="0" topLeftCell="B1">
      <selection activeCell="D7" sqref="D7"/>
    </sheetView>
  </sheetViews>
  <sheetFormatPr defaultColWidth="8.88671875" defaultRowHeight="15"/>
  <cols>
    <col min="4" max="4" width="18.5546875" style="0" customWidth="1"/>
    <col min="5" max="5" width="1.2265625" style="0" customWidth="1"/>
    <col min="6" max="6" width="19.21484375" style="0" customWidth="1"/>
    <col min="7" max="7" width="38.88671875" style="0" customWidth="1"/>
    <col min="8" max="8" width="30.21484375" style="0" customWidth="1"/>
    <col min="9" max="9" width="15.4453125" style="0" hidden="1" customWidth="1"/>
    <col min="10" max="10" width="18.99609375" style="0" hidden="1" customWidth="1"/>
    <col min="11" max="11" width="15.6640625" style="0" hidden="1" customWidth="1"/>
    <col min="12" max="12" width="10.21484375" style="0" customWidth="1"/>
    <col min="15" max="15" width="10.6640625" style="0" customWidth="1"/>
    <col min="16" max="16" width="9.99609375" style="0" customWidth="1"/>
    <col min="17" max="17" width="16.88671875" style="0" customWidth="1"/>
    <col min="18" max="18" width="41.5546875" style="0" customWidth="1"/>
    <col min="19" max="19" width="17.5546875" style="0" customWidth="1"/>
    <col min="20" max="20" width="16.3359375" style="0" customWidth="1"/>
  </cols>
  <sheetData>
    <row r="1" spans="1:27" ht="15.75">
      <c r="A1" s="1"/>
      <c r="B1" s="1"/>
      <c r="C1" s="1"/>
      <c r="D1" s="2"/>
      <c r="E1" s="1"/>
      <c r="F1" s="1"/>
      <c r="G1" s="1"/>
      <c r="H1" s="1"/>
      <c r="I1" s="3"/>
      <c r="J1" s="1"/>
      <c r="K1" s="1"/>
      <c r="L1" s="3"/>
      <c r="M1" s="1"/>
      <c r="N1" s="1"/>
      <c r="O1" s="1"/>
      <c r="P1" s="1"/>
      <c r="Q1" s="1"/>
      <c r="R1" s="1"/>
      <c r="S1" s="3"/>
      <c r="T1" s="1"/>
      <c r="U1" s="1"/>
      <c r="V1" s="1"/>
      <c r="W1" s="1"/>
      <c r="X1" s="1"/>
      <c r="Y1" s="1"/>
      <c r="Z1" s="1"/>
      <c r="AA1" s="1"/>
    </row>
    <row r="2" spans="1:27" ht="15.75">
      <c r="A2" s="1"/>
      <c r="B2" s="1"/>
      <c r="C2" s="1"/>
      <c r="D2" s="2"/>
      <c r="E2" s="1"/>
      <c r="F2" s="1"/>
      <c r="G2" s="1"/>
      <c r="H2" s="1"/>
      <c r="I2" s="3"/>
      <c r="J2" s="1"/>
      <c r="K2" s="1"/>
      <c r="L2" s="3"/>
      <c r="M2" s="1"/>
      <c r="N2" s="1"/>
      <c r="O2" s="1"/>
      <c r="P2" s="1"/>
      <c r="Q2" s="1"/>
      <c r="R2" s="1"/>
      <c r="S2" s="3"/>
      <c r="T2" s="1"/>
      <c r="U2" s="1"/>
      <c r="V2" s="1"/>
      <c r="W2" s="1"/>
      <c r="X2" s="1"/>
      <c r="Y2" s="1"/>
      <c r="Z2" s="1"/>
      <c r="AA2" s="1"/>
    </row>
    <row r="3" spans="1:27" ht="15.75">
      <c r="A3" s="1"/>
      <c r="B3" s="1"/>
      <c r="C3" s="1"/>
      <c r="D3" s="2"/>
      <c r="E3" s="1"/>
      <c r="F3" s="1"/>
      <c r="G3" s="1"/>
      <c r="H3" s="1"/>
      <c r="I3" s="3"/>
      <c r="J3" s="1"/>
      <c r="K3" s="1"/>
      <c r="L3" s="3"/>
      <c r="M3" s="1"/>
      <c r="N3" s="1"/>
      <c r="O3" s="1"/>
      <c r="P3" s="1"/>
      <c r="Q3" s="1"/>
      <c r="R3" s="1"/>
      <c r="S3" s="3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1"/>
      <c r="C4" s="1"/>
      <c r="D4" s="4" t="s">
        <v>0</v>
      </c>
      <c r="E4" s="5"/>
      <c r="F4" s="1"/>
      <c r="G4" s="1"/>
      <c r="H4" s="6"/>
      <c r="I4" s="3"/>
      <c r="J4" s="6"/>
      <c r="K4" s="6"/>
      <c r="L4" s="3"/>
      <c r="M4" s="3"/>
      <c r="N4" s="7"/>
      <c r="O4" s="8"/>
      <c r="P4" s="1"/>
      <c r="Q4" s="3"/>
      <c r="R4" s="3"/>
      <c r="S4" s="3"/>
      <c r="T4" s="9" t="s">
        <v>1</v>
      </c>
      <c r="U4" s="1"/>
      <c r="V4" s="1"/>
      <c r="W4" s="1"/>
      <c r="X4" s="1"/>
      <c r="Y4" s="1"/>
      <c r="Z4" s="1"/>
      <c r="AA4" s="1"/>
    </row>
    <row r="5" spans="1:27" ht="22.5">
      <c r="A5" s="1"/>
      <c r="B5" s="1"/>
      <c r="C5" s="1"/>
      <c r="D5" s="10" t="s">
        <v>2</v>
      </c>
      <c r="E5" s="3"/>
      <c r="F5" s="1"/>
      <c r="G5" s="1"/>
      <c r="H5" s="6"/>
      <c r="I5" s="3"/>
      <c r="J5" s="6"/>
      <c r="K5" s="6"/>
      <c r="L5" s="3"/>
      <c r="M5" s="3"/>
      <c r="N5" s="7"/>
      <c r="O5" s="8"/>
      <c r="P5" s="11" t="s">
        <v>3</v>
      </c>
      <c r="Q5" s="3"/>
      <c r="R5" s="3"/>
      <c r="S5" s="3"/>
      <c r="T5" s="9" t="s">
        <v>4</v>
      </c>
      <c r="U5" s="1"/>
      <c r="V5" s="1"/>
      <c r="W5" s="1"/>
      <c r="X5" s="1"/>
      <c r="Y5" s="1"/>
      <c r="Z5" s="1"/>
      <c r="AA5" s="1"/>
    </row>
    <row r="6" spans="1:27" ht="15.75">
      <c r="A6" s="1"/>
      <c r="B6" s="1"/>
      <c r="C6" s="1"/>
      <c r="D6" s="12" t="s">
        <v>5</v>
      </c>
      <c r="E6" s="13"/>
      <c r="F6" s="1"/>
      <c r="G6" s="1"/>
      <c r="H6" s="6"/>
      <c r="I6" s="3"/>
      <c r="J6" s="6"/>
      <c r="K6" s="6"/>
      <c r="L6" s="3"/>
      <c r="M6" s="3"/>
      <c r="N6" s="7"/>
      <c r="O6" s="8"/>
      <c r="P6" s="11" t="s">
        <v>6</v>
      </c>
      <c r="Q6" s="3"/>
      <c r="R6" s="3"/>
      <c r="S6" s="3"/>
      <c r="T6" s="9" t="s">
        <v>7</v>
      </c>
      <c r="U6" s="1"/>
      <c r="V6" s="1"/>
      <c r="W6" s="1"/>
      <c r="X6" s="1"/>
      <c r="Y6" s="1"/>
      <c r="Z6" s="1"/>
      <c r="AA6" s="1"/>
    </row>
    <row r="7" spans="1:27" ht="15.75">
      <c r="A7" s="1"/>
      <c r="B7" s="1"/>
      <c r="C7" s="1"/>
      <c r="D7" s="12" t="s">
        <v>8</v>
      </c>
      <c r="E7" s="9"/>
      <c r="F7" s="14"/>
      <c r="G7" s="15"/>
      <c r="H7" s="16"/>
      <c r="I7" s="9"/>
      <c r="J7" s="16"/>
      <c r="K7" s="16"/>
      <c r="L7" s="9"/>
      <c r="M7" s="17"/>
      <c r="N7" s="18"/>
      <c r="O7" s="11" t="s">
        <v>3</v>
      </c>
      <c r="P7" s="11" t="s">
        <v>9</v>
      </c>
      <c r="Q7" s="11"/>
      <c r="R7" s="9"/>
      <c r="S7" s="9"/>
      <c r="T7" s="3" t="s">
        <v>10</v>
      </c>
      <c r="U7" s="1"/>
      <c r="V7" s="1"/>
      <c r="W7" s="1"/>
      <c r="X7" s="1"/>
      <c r="Y7" s="1"/>
      <c r="Z7" s="1"/>
      <c r="AA7" s="1"/>
    </row>
    <row r="8" spans="1:27" ht="15.75">
      <c r="A8" s="1"/>
      <c r="B8" s="1"/>
      <c r="C8" s="1"/>
      <c r="D8" s="19" t="s">
        <v>8</v>
      </c>
      <c r="E8" s="9"/>
      <c r="F8" s="14" t="s">
        <v>6</v>
      </c>
      <c r="G8" s="15"/>
      <c r="H8" s="16"/>
      <c r="I8" s="9"/>
      <c r="J8" s="16"/>
      <c r="K8" s="16"/>
      <c r="L8" s="9"/>
      <c r="M8" s="17"/>
      <c r="N8" s="18" t="s">
        <v>11</v>
      </c>
      <c r="O8" s="11" t="s">
        <v>6</v>
      </c>
      <c r="P8" s="3" t="s">
        <v>12</v>
      </c>
      <c r="Q8" s="11"/>
      <c r="R8" s="9"/>
      <c r="S8" s="9"/>
      <c r="T8" s="3" t="s">
        <v>13</v>
      </c>
      <c r="U8" s="1"/>
      <c r="V8" s="1"/>
      <c r="W8" s="1"/>
      <c r="X8" s="1"/>
      <c r="Y8" s="1"/>
      <c r="Z8" s="1"/>
      <c r="AA8" s="1"/>
    </row>
    <row r="9" spans="1:27" ht="15.75">
      <c r="A9" s="1"/>
      <c r="B9" s="1"/>
      <c r="C9" s="1"/>
      <c r="D9" s="20" t="s">
        <v>14</v>
      </c>
      <c r="E9" s="9"/>
      <c r="F9" s="14" t="s">
        <v>15</v>
      </c>
      <c r="G9" s="20" t="s">
        <v>16</v>
      </c>
      <c r="H9" s="20" t="s">
        <v>17</v>
      </c>
      <c r="I9" s="9" t="s">
        <v>18</v>
      </c>
      <c r="J9" s="20" t="s">
        <v>19</v>
      </c>
      <c r="K9" s="20" t="s">
        <v>20</v>
      </c>
      <c r="L9" s="9" t="s">
        <v>21</v>
      </c>
      <c r="M9" s="17" t="s">
        <v>22</v>
      </c>
      <c r="N9" s="18" t="s">
        <v>23</v>
      </c>
      <c r="O9" s="11" t="s">
        <v>24</v>
      </c>
      <c r="P9" s="3" t="s">
        <v>25</v>
      </c>
      <c r="Q9" s="11" t="s">
        <v>26</v>
      </c>
      <c r="R9" s="9" t="s">
        <v>27</v>
      </c>
      <c r="S9" s="9" t="s">
        <v>28</v>
      </c>
      <c r="T9" s="3" t="s">
        <v>29</v>
      </c>
      <c r="U9" s="1"/>
      <c r="V9" s="1"/>
      <c r="W9" s="1"/>
      <c r="X9" s="1"/>
      <c r="Y9" s="1"/>
      <c r="Z9" s="1"/>
      <c r="AA9" s="1"/>
    </row>
    <row r="10" spans="1:27" ht="4.5" customHeight="1">
      <c r="A10" s="1"/>
      <c r="B10" s="1"/>
      <c r="C10" s="1"/>
      <c r="D10" s="20"/>
      <c r="E10" s="9"/>
      <c r="F10" s="14"/>
      <c r="G10" s="9"/>
      <c r="H10" s="16"/>
      <c r="I10" s="9"/>
      <c r="J10" s="16"/>
      <c r="K10" s="16"/>
      <c r="L10" s="9"/>
      <c r="M10" s="17"/>
      <c r="N10" s="18"/>
      <c r="O10" s="11"/>
      <c r="P10" s="11"/>
      <c r="Q10" s="11"/>
      <c r="R10" s="9"/>
      <c r="S10" s="9"/>
      <c r="T10" s="9"/>
      <c r="U10" s="1"/>
      <c r="V10" s="1"/>
      <c r="W10" s="1"/>
      <c r="X10" s="1"/>
      <c r="Y10" s="1"/>
      <c r="Z10" s="1"/>
      <c r="AA10" s="1"/>
    </row>
    <row r="11" spans="1:27" ht="4.5" customHeight="1">
      <c r="A11" s="1"/>
      <c r="B11" s="1"/>
      <c r="C11" s="1"/>
      <c r="D11" s="21"/>
      <c r="E11" s="22"/>
      <c r="F11" s="23"/>
      <c r="G11" s="22"/>
      <c r="H11" s="24"/>
      <c r="I11" s="22"/>
      <c r="J11" s="24"/>
      <c r="K11" s="24"/>
      <c r="L11" s="22"/>
      <c r="M11" s="25"/>
      <c r="N11" s="26"/>
      <c r="O11" s="27"/>
      <c r="P11" s="27"/>
      <c r="Q11" s="27"/>
      <c r="R11" s="22"/>
      <c r="S11" s="22"/>
      <c r="T11" s="28"/>
      <c r="U11" s="1"/>
      <c r="V11" s="1"/>
      <c r="W11" s="1"/>
      <c r="X11" s="1"/>
      <c r="Y11" s="1"/>
      <c r="Z11" s="1"/>
      <c r="AA11" s="1"/>
    </row>
    <row r="12" spans="1:27" ht="4.5" customHeight="1">
      <c r="A12" s="1"/>
      <c r="B12" s="1"/>
      <c r="C12" s="1"/>
      <c r="D12" s="29"/>
      <c r="E12" s="30"/>
      <c r="F12" s="31"/>
      <c r="G12" s="32"/>
      <c r="H12" s="16"/>
      <c r="I12" s="9"/>
      <c r="J12" s="16"/>
      <c r="K12" s="16"/>
      <c r="L12" s="9"/>
      <c r="M12" s="17"/>
      <c r="N12" s="18"/>
      <c r="O12" s="11"/>
      <c r="P12" s="11"/>
      <c r="Q12" s="11"/>
      <c r="R12" s="9"/>
      <c r="S12" s="9"/>
      <c r="T12" s="9"/>
      <c r="U12" s="1"/>
      <c r="V12" s="1"/>
      <c r="W12" s="1"/>
      <c r="X12" s="1"/>
      <c r="Y12" s="1"/>
      <c r="Z12" s="1"/>
      <c r="AA12" s="1"/>
    </row>
    <row r="13" spans="1:27" ht="15.75">
      <c r="A13" s="1"/>
      <c r="B13" s="1"/>
      <c r="C13" s="1"/>
      <c r="D13" s="33" t="s">
        <v>30</v>
      </c>
      <c r="E13" s="34"/>
      <c r="F13" s="35"/>
      <c r="G13" s="36"/>
      <c r="H13" s="37"/>
      <c r="I13" s="38"/>
      <c r="J13" s="37"/>
      <c r="K13" s="37"/>
      <c r="L13" s="38"/>
      <c r="M13" s="39"/>
      <c r="N13" s="40"/>
      <c r="O13" s="41"/>
      <c r="P13" s="41"/>
      <c r="Q13" s="41"/>
      <c r="R13" s="38"/>
      <c r="S13" s="38"/>
      <c r="T13" s="38"/>
      <c r="U13" s="1"/>
      <c r="V13" s="1"/>
      <c r="W13" s="1"/>
      <c r="X13" s="1"/>
      <c r="Y13" s="1"/>
      <c r="Z13" s="1"/>
      <c r="AA13" s="1"/>
    </row>
    <row r="14" spans="1:27" ht="15.75">
      <c r="A14" s="1"/>
      <c r="B14" s="1"/>
      <c r="C14" s="1"/>
      <c r="D14" s="42">
        <v>10490169</v>
      </c>
      <c r="E14" s="1"/>
      <c r="F14" s="43" t="s">
        <v>31</v>
      </c>
      <c r="G14" s="43" t="s">
        <v>32</v>
      </c>
      <c r="H14" s="43" t="s">
        <v>33</v>
      </c>
      <c r="I14" s="44">
        <v>3390609</v>
      </c>
      <c r="J14" s="43"/>
      <c r="K14" s="43"/>
      <c r="L14" s="44" t="s">
        <v>34</v>
      </c>
      <c r="M14" s="3">
        <v>300</v>
      </c>
      <c r="N14" s="45">
        <v>16.275</v>
      </c>
      <c r="O14" s="46">
        <v>40435</v>
      </c>
      <c r="P14" s="43"/>
      <c r="Q14" s="3" t="s">
        <v>35</v>
      </c>
      <c r="R14" s="44" t="s">
        <v>36</v>
      </c>
      <c r="S14" s="44" t="s">
        <v>37</v>
      </c>
      <c r="T14" s="3" t="s">
        <v>38</v>
      </c>
      <c r="U14" s="1"/>
      <c r="V14" s="1"/>
      <c r="W14" s="1"/>
      <c r="X14" s="1"/>
      <c r="Y14" s="1"/>
      <c r="Z14" s="1"/>
      <c r="AA14" s="1"/>
    </row>
    <row r="15" spans="1:27" ht="16.5" thickBot="1">
      <c r="A15" s="1"/>
      <c r="B15" s="1"/>
      <c r="C15" s="1"/>
      <c r="D15" s="42">
        <v>10550837</v>
      </c>
      <c r="E15" s="1"/>
      <c r="F15" s="43" t="s">
        <v>39</v>
      </c>
      <c r="G15" s="43" t="s">
        <v>40</v>
      </c>
      <c r="H15" s="43" t="s">
        <v>41</v>
      </c>
      <c r="I15" s="44">
        <v>3102854</v>
      </c>
      <c r="J15" s="1"/>
      <c r="K15" s="1"/>
      <c r="L15" s="44" t="s">
        <v>42</v>
      </c>
      <c r="M15" s="5">
        <v>34</v>
      </c>
      <c r="N15" s="45">
        <v>2.58</v>
      </c>
      <c r="O15" s="46">
        <v>40598</v>
      </c>
      <c r="P15" s="1"/>
      <c r="Q15" s="1"/>
      <c r="R15" s="44" t="s">
        <v>43</v>
      </c>
      <c r="S15" s="44" t="s">
        <v>44</v>
      </c>
      <c r="T15" s="44" t="s">
        <v>38</v>
      </c>
      <c r="U15" s="3"/>
      <c r="V15" s="1"/>
      <c r="W15" s="1"/>
      <c r="X15" s="1"/>
      <c r="Y15" s="1"/>
      <c r="Z15" s="1"/>
      <c r="AA15" s="1"/>
    </row>
    <row r="16" spans="1:27" ht="15.75">
      <c r="A16" s="1"/>
      <c r="B16" s="1"/>
      <c r="C16" s="1"/>
      <c r="D16" s="2"/>
      <c r="E16" s="3"/>
      <c r="F16" s="1"/>
      <c r="G16" s="1"/>
      <c r="H16" s="47" t="s">
        <v>45</v>
      </c>
      <c r="I16" s="48"/>
      <c r="J16" s="47"/>
      <c r="K16" s="49"/>
      <c r="L16" s="50">
        <f>COUNTA(L15:L15)</f>
        <v>1</v>
      </c>
      <c r="M16" s="51">
        <f>SUM(M15:M15)</f>
        <v>34</v>
      </c>
      <c r="N16" s="52"/>
      <c r="O16" s="53"/>
      <c r="P16" s="1"/>
      <c r="Q16" s="54"/>
      <c r="R16" s="54"/>
      <c r="S16" s="3"/>
      <c r="T16" s="3"/>
      <c r="U16" s="1"/>
      <c r="V16" s="1"/>
      <c r="W16" s="1"/>
      <c r="X16" s="1"/>
      <c r="Y16" s="1"/>
      <c r="Z16" s="1"/>
      <c r="AA16" s="1"/>
    </row>
    <row r="17" spans="1:2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  <c r="X17" s="1"/>
      <c r="Y17" s="1"/>
      <c r="Z17" s="1"/>
      <c r="AA17" s="1"/>
    </row>
    <row r="18" spans="1:27" ht="15.75">
      <c r="A18" s="1"/>
      <c r="B18" s="1"/>
      <c r="C18" s="1"/>
      <c r="D18" s="19" t="s">
        <v>46</v>
      </c>
      <c r="E18" s="3"/>
      <c r="F18" s="49"/>
      <c r="G18" s="49"/>
      <c r="H18" s="49"/>
      <c r="I18" s="55"/>
      <c r="J18" s="49"/>
      <c r="K18" s="49"/>
      <c r="L18" s="3"/>
      <c r="M18" s="53"/>
      <c r="N18" s="7"/>
      <c r="O18" s="53"/>
      <c r="P18" s="49"/>
      <c r="Q18" s="3"/>
      <c r="R18" s="3"/>
      <c r="S18" s="3"/>
      <c r="T18" s="54"/>
      <c r="U18" s="1"/>
      <c r="V18" s="1"/>
      <c r="W18" s="1"/>
      <c r="X18" s="1"/>
      <c r="Y18" s="1"/>
      <c r="Z18" s="1"/>
      <c r="AA18" s="1"/>
    </row>
    <row r="19" spans="1:27" ht="15.75">
      <c r="A19" s="56"/>
      <c r="B19" s="1"/>
      <c r="D19" s="42">
        <v>10590849</v>
      </c>
      <c r="E19" s="1"/>
      <c r="F19" s="43" t="s">
        <v>47</v>
      </c>
      <c r="G19" s="43" t="s">
        <v>48</v>
      </c>
      <c r="H19" s="43" t="s">
        <v>49</v>
      </c>
      <c r="I19" s="44">
        <v>3166403</v>
      </c>
      <c r="J19" s="1"/>
      <c r="K19" s="1"/>
      <c r="L19" s="44" t="s">
        <v>50</v>
      </c>
      <c r="M19" s="3">
        <v>70</v>
      </c>
      <c r="N19" s="45">
        <v>1.15</v>
      </c>
      <c r="O19" s="46">
        <v>40679</v>
      </c>
      <c r="P19" s="1"/>
      <c r="Q19" s="44" t="s">
        <v>51</v>
      </c>
      <c r="R19" s="44" t="s">
        <v>52</v>
      </c>
      <c r="S19" s="44" t="s">
        <v>53</v>
      </c>
      <c r="T19" s="44" t="s">
        <v>54</v>
      </c>
      <c r="U19" s="56"/>
      <c r="V19" s="56"/>
      <c r="W19" s="56"/>
      <c r="X19" s="56"/>
      <c r="Y19" s="56"/>
      <c r="Z19" s="56"/>
      <c r="AA19" s="56"/>
    </row>
    <row r="20" spans="1:34" ht="15.75">
      <c r="A20" s="56"/>
      <c r="D20" s="42">
        <v>10579828</v>
      </c>
      <c r="E20" s="1"/>
      <c r="F20" s="43" t="s">
        <v>55</v>
      </c>
      <c r="G20" s="43" t="s">
        <v>56</v>
      </c>
      <c r="H20" s="43" t="s">
        <v>57</v>
      </c>
      <c r="I20" s="44">
        <v>3504394</v>
      </c>
      <c r="J20" s="1"/>
      <c r="K20" s="1"/>
      <c r="L20" s="44" t="s">
        <v>50</v>
      </c>
      <c r="M20" s="3">
        <v>220</v>
      </c>
      <c r="N20" s="45">
        <v>1.2</v>
      </c>
      <c r="O20" s="46">
        <v>40654</v>
      </c>
      <c r="P20" s="1"/>
      <c r="Q20" s="44" t="s">
        <v>51</v>
      </c>
      <c r="R20" s="44" t="s">
        <v>58</v>
      </c>
      <c r="S20" s="44" t="s">
        <v>59</v>
      </c>
      <c r="T20" s="44" t="s">
        <v>54</v>
      </c>
      <c r="U20" s="56" t="s">
        <v>8</v>
      </c>
      <c r="V20" s="56"/>
      <c r="W20" s="56"/>
      <c r="Y20" s="56" t="s">
        <v>8</v>
      </c>
      <c r="Z20" s="56" t="s">
        <v>8</v>
      </c>
      <c r="AA20" s="56" t="s">
        <v>8</v>
      </c>
      <c r="AB20" s="56" t="s">
        <v>8</v>
      </c>
      <c r="AC20" s="56"/>
      <c r="AD20" s="56"/>
      <c r="AE20" s="56"/>
      <c r="AF20" s="56" t="s">
        <v>8</v>
      </c>
      <c r="AG20" s="56"/>
      <c r="AH20" s="57"/>
    </row>
    <row r="21" spans="1:34" ht="15.75">
      <c r="A21" s="56"/>
      <c r="D21" s="42">
        <v>10597924</v>
      </c>
      <c r="E21" s="1"/>
      <c r="F21" s="43" t="s">
        <v>60</v>
      </c>
      <c r="G21" s="43" t="s">
        <v>61</v>
      </c>
      <c r="H21" s="43" t="s">
        <v>62</v>
      </c>
      <c r="I21" s="44">
        <v>880988</v>
      </c>
      <c r="J21" s="1"/>
      <c r="K21" s="1"/>
      <c r="L21" s="44" t="s">
        <v>63</v>
      </c>
      <c r="M21" s="3">
        <v>178</v>
      </c>
      <c r="N21" s="45">
        <v>2.3347</v>
      </c>
      <c r="O21" s="46">
        <v>40694</v>
      </c>
      <c r="P21" s="1"/>
      <c r="Q21" s="44" t="s">
        <v>64</v>
      </c>
      <c r="R21" s="44" t="s">
        <v>65</v>
      </c>
      <c r="S21" s="44" t="s">
        <v>66</v>
      </c>
      <c r="T21" s="44" t="s">
        <v>54</v>
      </c>
      <c r="U21" s="56"/>
      <c r="V21" s="56"/>
      <c r="W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4" ht="15.75">
      <c r="A22" s="56"/>
      <c r="D22" s="42">
        <v>10597255</v>
      </c>
      <c r="E22" s="1"/>
      <c r="F22" s="43" t="s">
        <v>67</v>
      </c>
      <c r="G22" s="43" t="s">
        <v>68</v>
      </c>
      <c r="H22" s="43" t="s">
        <v>69</v>
      </c>
      <c r="I22" s="44">
        <v>826550</v>
      </c>
      <c r="J22" s="1"/>
      <c r="K22" s="1"/>
      <c r="L22" s="44" t="s">
        <v>70</v>
      </c>
      <c r="M22" s="3">
        <v>20</v>
      </c>
      <c r="N22" s="45">
        <v>1.41</v>
      </c>
      <c r="O22" s="46">
        <v>40690</v>
      </c>
      <c r="P22" s="1"/>
      <c r="Q22" s="44" t="s">
        <v>71</v>
      </c>
      <c r="R22" s="44" t="s">
        <v>72</v>
      </c>
      <c r="S22" s="44" t="s">
        <v>73</v>
      </c>
      <c r="T22" s="44" t="s">
        <v>54</v>
      </c>
      <c r="U22" s="56"/>
      <c r="V22" s="56"/>
      <c r="W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</row>
    <row r="23" spans="1:34" ht="15.75">
      <c r="A23" s="56"/>
      <c r="D23" s="42">
        <v>10614370</v>
      </c>
      <c r="E23" s="1"/>
      <c r="F23" s="43" t="s">
        <v>74</v>
      </c>
      <c r="G23" s="43" t="s">
        <v>75</v>
      </c>
      <c r="H23" s="43" t="s">
        <v>76</v>
      </c>
      <c r="I23" s="44">
        <v>3505131</v>
      </c>
      <c r="J23" s="1"/>
      <c r="K23" s="1"/>
      <c r="L23" s="44" t="s">
        <v>77</v>
      </c>
      <c r="M23" s="3">
        <v>115</v>
      </c>
      <c r="N23" s="45">
        <v>20.73</v>
      </c>
      <c r="O23" s="46">
        <v>40725</v>
      </c>
      <c r="P23" s="1"/>
      <c r="Q23" s="43"/>
      <c r="R23" s="44" t="s">
        <v>78</v>
      </c>
      <c r="S23" s="44" t="s">
        <v>79</v>
      </c>
      <c r="T23" s="44" t="s">
        <v>54</v>
      </c>
      <c r="U23" s="56"/>
      <c r="V23" s="56"/>
      <c r="W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15.75">
      <c r="A24" s="56"/>
      <c r="D24" s="42">
        <v>10586365</v>
      </c>
      <c r="E24" s="1"/>
      <c r="F24" s="43" t="s">
        <v>80</v>
      </c>
      <c r="G24" s="43" t="s">
        <v>81</v>
      </c>
      <c r="H24" s="43" t="s">
        <v>82</v>
      </c>
      <c r="I24" s="44">
        <v>3504981</v>
      </c>
      <c r="J24" s="1"/>
      <c r="K24" s="1"/>
      <c r="L24" s="44" t="s">
        <v>70</v>
      </c>
      <c r="M24" s="3">
        <v>12</v>
      </c>
      <c r="N24" s="45">
        <v>0.65</v>
      </c>
      <c r="O24" s="46">
        <v>40672</v>
      </c>
      <c r="P24" s="1"/>
      <c r="Q24" s="44" t="s">
        <v>64</v>
      </c>
      <c r="R24" s="44" t="s">
        <v>83</v>
      </c>
      <c r="S24" s="44" t="s">
        <v>84</v>
      </c>
      <c r="T24" s="44" t="s">
        <v>54</v>
      </c>
      <c r="U24" s="56"/>
      <c r="V24" s="56"/>
      <c r="W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</row>
    <row r="25" spans="1:34" ht="15.75">
      <c r="A25" s="56"/>
      <c r="D25" s="42">
        <v>10611624</v>
      </c>
      <c r="E25" s="1"/>
      <c r="F25" s="43" t="s">
        <v>85</v>
      </c>
      <c r="G25" s="43" t="s">
        <v>86</v>
      </c>
      <c r="H25" s="43" t="s">
        <v>87</v>
      </c>
      <c r="I25" s="44">
        <v>3374446</v>
      </c>
      <c r="J25" s="1"/>
      <c r="K25" s="1"/>
      <c r="L25" s="44" t="s">
        <v>88</v>
      </c>
      <c r="M25" s="3">
        <v>258</v>
      </c>
      <c r="N25" s="45">
        <v>3.39</v>
      </c>
      <c r="O25" s="46">
        <v>40718</v>
      </c>
      <c r="P25" s="1"/>
      <c r="Q25" s="44" t="s">
        <v>89</v>
      </c>
      <c r="R25" s="44" t="s">
        <v>90</v>
      </c>
      <c r="S25" s="44" t="s">
        <v>59</v>
      </c>
      <c r="T25" s="44" t="s">
        <v>54</v>
      </c>
      <c r="U25" s="56"/>
      <c r="V25" s="56"/>
      <c r="W25" s="56"/>
      <c r="Y25" s="56"/>
      <c r="Z25" s="56"/>
      <c r="AA25" s="56"/>
      <c r="AB25" s="56"/>
      <c r="AC25" s="56"/>
      <c r="AD25" s="56"/>
      <c r="AE25" s="56"/>
      <c r="AF25" s="56"/>
      <c r="AG25" s="56"/>
      <c r="AH25" s="57"/>
    </row>
    <row r="26" spans="1:34" ht="15.75">
      <c r="A26" s="56"/>
      <c r="D26" s="42">
        <v>10614498</v>
      </c>
      <c r="E26" s="1"/>
      <c r="F26" s="43" t="s">
        <v>91</v>
      </c>
      <c r="G26" s="43" t="s">
        <v>92</v>
      </c>
      <c r="H26" s="43" t="s">
        <v>93</v>
      </c>
      <c r="I26" s="44">
        <v>444068</v>
      </c>
      <c r="J26" s="1"/>
      <c r="K26" s="1"/>
      <c r="L26" s="44" t="s">
        <v>94</v>
      </c>
      <c r="M26" s="3">
        <v>257</v>
      </c>
      <c r="N26" s="45">
        <v>2.93</v>
      </c>
      <c r="O26" s="46">
        <v>40725</v>
      </c>
      <c r="P26" s="1"/>
      <c r="Q26" s="43"/>
      <c r="R26" s="44" t="s">
        <v>95</v>
      </c>
      <c r="S26" s="44" t="s">
        <v>59</v>
      </c>
      <c r="T26" s="44" t="s">
        <v>54</v>
      </c>
      <c r="U26" s="56" t="s">
        <v>8</v>
      </c>
      <c r="V26" s="56"/>
      <c r="W26" s="56"/>
      <c r="Y26" s="56" t="s">
        <v>8</v>
      </c>
      <c r="Z26" s="56" t="s">
        <v>8</v>
      </c>
      <c r="AA26" s="56" t="s">
        <v>8</v>
      </c>
      <c r="AB26" s="56" t="s">
        <v>8</v>
      </c>
      <c r="AC26" s="56"/>
      <c r="AD26" s="56"/>
      <c r="AE26" s="56"/>
      <c r="AF26" s="56" t="s">
        <v>8</v>
      </c>
      <c r="AG26" s="56"/>
      <c r="AH26" s="57"/>
    </row>
    <row r="27" spans="1:34" ht="15.75">
      <c r="A27" s="56"/>
      <c r="D27" s="42">
        <v>10605889</v>
      </c>
      <c r="E27" s="1"/>
      <c r="F27" s="43" t="s">
        <v>96</v>
      </c>
      <c r="G27" s="43" t="s">
        <v>97</v>
      </c>
      <c r="H27" s="43" t="s">
        <v>98</v>
      </c>
      <c r="I27" s="44">
        <v>732962</v>
      </c>
      <c r="J27" s="1"/>
      <c r="K27" s="1"/>
      <c r="L27" s="44" t="s">
        <v>70</v>
      </c>
      <c r="M27" s="3">
        <v>202</v>
      </c>
      <c r="N27" s="45">
        <v>2.3553</v>
      </c>
      <c r="O27" s="46">
        <v>40709</v>
      </c>
      <c r="P27" s="1"/>
      <c r="Q27" s="44" t="s">
        <v>89</v>
      </c>
      <c r="R27" s="44" t="s">
        <v>99</v>
      </c>
      <c r="S27" s="44" t="s">
        <v>66</v>
      </c>
      <c r="T27" s="44" t="s">
        <v>54</v>
      </c>
      <c r="U27" s="56" t="s">
        <v>8</v>
      </c>
      <c r="V27" s="56"/>
      <c r="W27" s="56"/>
      <c r="Y27" s="56" t="s">
        <v>8</v>
      </c>
      <c r="Z27" s="56" t="s">
        <v>8</v>
      </c>
      <c r="AA27" s="56" t="s">
        <v>8</v>
      </c>
      <c r="AB27" s="56" t="s">
        <v>8</v>
      </c>
      <c r="AC27" s="56"/>
      <c r="AD27" s="56"/>
      <c r="AE27" s="56"/>
      <c r="AF27" s="56" t="s">
        <v>8</v>
      </c>
      <c r="AG27" s="56"/>
      <c r="AH27" s="57"/>
    </row>
    <row r="28" spans="1:34" ht="15.75">
      <c r="A28" s="56"/>
      <c r="D28" s="42">
        <v>10579184</v>
      </c>
      <c r="E28" s="1"/>
      <c r="F28" s="43" t="s">
        <v>100</v>
      </c>
      <c r="G28" s="43" t="s">
        <v>101</v>
      </c>
      <c r="H28" s="43" t="s">
        <v>102</v>
      </c>
      <c r="I28" s="44">
        <v>3504384</v>
      </c>
      <c r="J28" s="1"/>
      <c r="K28" s="1"/>
      <c r="L28" s="44" t="s">
        <v>103</v>
      </c>
      <c r="M28" s="3">
        <v>230</v>
      </c>
      <c r="N28" s="45">
        <v>5.998</v>
      </c>
      <c r="O28" s="46">
        <v>40653</v>
      </c>
      <c r="P28" s="1"/>
      <c r="Q28" s="44" t="s">
        <v>104</v>
      </c>
      <c r="R28" s="44" t="s">
        <v>105</v>
      </c>
      <c r="S28" s="44" t="s">
        <v>106</v>
      </c>
      <c r="T28" s="44" t="s">
        <v>54</v>
      </c>
      <c r="U28" s="56" t="s">
        <v>8</v>
      </c>
      <c r="V28" s="56"/>
      <c r="W28" s="56"/>
      <c r="Y28" s="56" t="s">
        <v>8</v>
      </c>
      <c r="Z28" s="56" t="s">
        <v>8</v>
      </c>
      <c r="AA28" s="56" t="s">
        <v>8</v>
      </c>
      <c r="AB28" s="56" t="s">
        <v>8</v>
      </c>
      <c r="AC28" s="56"/>
      <c r="AD28" s="56"/>
      <c r="AE28" s="56"/>
      <c r="AF28" s="56" t="s">
        <v>8</v>
      </c>
      <c r="AG28" s="56"/>
      <c r="AH28" s="57"/>
    </row>
    <row r="29" spans="1:34" ht="15.75">
      <c r="A29" s="56"/>
      <c r="D29" s="42">
        <v>10582566</v>
      </c>
      <c r="E29" s="1"/>
      <c r="F29" s="43" t="s">
        <v>107</v>
      </c>
      <c r="G29" s="43" t="s">
        <v>108</v>
      </c>
      <c r="H29" s="43" t="s">
        <v>109</v>
      </c>
      <c r="I29" s="44">
        <v>3355651</v>
      </c>
      <c r="J29" s="1"/>
      <c r="K29" s="1"/>
      <c r="L29" s="44" t="s">
        <v>110</v>
      </c>
      <c r="M29" s="3">
        <v>372</v>
      </c>
      <c r="N29" s="45">
        <v>29.25</v>
      </c>
      <c r="O29" s="46">
        <v>40661</v>
      </c>
      <c r="P29" s="1"/>
      <c r="Q29" s="44" t="s">
        <v>89</v>
      </c>
      <c r="R29" s="44" t="s">
        <v>111</v>
      </c>
      <c r="S29" s="44" t="s">
        <v>112</v>
      </c>
      <c r="T29" s="44" t="s">
        <v>54</v>
      </c>
      <c r="U29" s="56" t="s">
        <v>8</v>
      </c>
      <c r="V29" s="56"/>
      <c r="W29" s="56"/>
      <c r="Y29" s="56" t="s">
        <v>8</v>
      </c>
      <c r="Z29" s="56" t="s">
        <v>8</v>
      </c>
      <c r="AA29" s="56" t="s">
        <v>8</v>
      </c>
      <c r="AB29" s="56" t="s">
        <v>8</v>
      </c>
      <c r="AC29" s="56"/>
      <c r="AD29" s="56"/>
      <c r="AE29" s="56"/>
      <c r="AF29" s="56" t="s">
        <v>8</v>
      </c>
      <c r="AG29" s="56"/>
      <c r="AH29" s="57"/>
    </row>
    <row r="30" spans="1:34" ht="15.75">
      <c r="A30" s="56"/>
      <c r="D30" s="42">
        <v>10580817</v>
      </c>
      <c r="E30" s="1"/>
      <c r="F30" s="43" t="s">
        <v>113</v>
      </c>
      <c r="G30" s="43" t="s">
        <v>114</v>
      </c>
      <c r="H30" s="43" t="s">
        <v>115</v>
      </c>
      <c r="I30" s="44">
        <v>3327155</v>
      </c>
      <c r="J30" s="1"/>
      <c r="K30" s="1"/>
      <c r="L30" s="44" t="s">
        <v>103</v>
      </c>
      <c r="M30" s="3">
        <v>54</v>
      </c>
      <c r="N30" s="45">
        <v>7.84</v>
      </c>
      <c r="O30" s="46">
        <v>40658</v>
      </c>
      <c r="P30" s="1"/>
      <c r="Q30" s="44" t="s">
        <v>64</v>
      </c>
      <c r="R30" s="44" t="s">
        <v>116</v>
      </c>
      <c r="S30" s="44" t="s">
        <v>117</v>
      </c>
      <c r="T30" s="44" t="s">
        <v>54</v>
      </c>
      <c r="U30" s="56" t="s">
        <v>8</v>
      </c>
      <c r="V30" s="56"/>
      <c r="W30" s="56"/>
      <c r="Y30" s="56" t="s">
        <v>8</v>
      </c>
      <c r="Z30" s="56" t="s">
        <v>8</v>
      </c>
      <c r="AA30" s="56" t="s">
        <v>8</v>
      </c>
      <c r="AB30" s="56" t="s">
        <v>8</v>
      </c>
      <c r="AC30" s="56"/>
      <c r="AD30" s="56"/>
      <c r="AE30" s="56"/>
      <c r="AF30" s="56" t="s">
        <v>8</v>
      </c>
      <c r="AG30" s="56"/>
      <c r="AH30" s="57"/>
    </row>
    <row r="31" spans="1:34" ht="15.75">
      <c r="A31" s="56"/>
      <c r="D31" s="42">
        <v>10589673</v>
      </c>
      <c r="E31" s="1"/>
      <c r="F31" s="43" t="s">
        <v>118</v>
      </c>
      <c r="G31" s="43" t="s">
        <v>119</v>
      </c>
      <c r="H31" s="43" t="s">
        <v>120</v>
      </c>
      <c r="I31" s="44">
        <v>275</v>
      </c>
      <c r="J31" s="1"/>
      <c r="K31" s="1"/>
      <c r="L31" s="44" t="s">
        <v>103</v>
      </c>
      <c r="M31" s="3">
        <v>246</v>
      </c>
      <c r="N31" s="45">
        <v>4.29</v>
      </c>
      <c r="O31" s="46">
        <v>40675</v>
      </c>
      <c r="P31" s="1"/>
      <c r="Q31" s="44" t="s">
        <v>121</v>
      </c>
      <c r="R31" s="44" t="s">
        <v>122</v>
      </c>
      <c r="S31" s="44" t="s">
        <v>59</v>
      </c>
      <c r="T31" s="44" t="s">
        <v>54</v>
      </c>
      <c r="U31" s="56"/>
      <c r="V31" s="56"/>
      <c r="W31" s="56"/>
      <c r="Y31" s="56"/>
      <c r="Z31" s="56"/>
      <c r="AA31" s="56" t="s">
        <v>8</v>
      </c>
      <c r="AB31" s="56" t="s">
        <v>8</v>
      </c>
      <c r="AC31" s="56"/>
      <c r="AD31" s="56"/>
      <c r="AE31" s="56"/>
      <c r="AF31" s="56" t="s">
        <v>8</v>
      </c>
      <c r="AG31" s="56"/>
      <c r="AH31" s="57"/>
    </row>
    <row r="32" spans="1:34" ht="15.75">
      <c r="A32" s="56"/>
      <c r="D32" s="42">
        <v>10614444</v>
      </c>
      <c r="E32" s="1"/>
      <c r="F32" s="43" t="s">
        <v>123</v>
      </c>
      <c r="G32" s="43" t="s">
        <v>124</v>
      </c>
      <c r="H32" s="43" t="s">
        <v>120</v>
      </c>
      <c r="I32" s="44">
        <v>275</v>
      </c>
      <c r="J32" s="1"/>
      <c r="K32" s="1"/>
      <c r="L32" s="44" t="s">
        <v>103</v>
      </c>
      <c r="M32" s="3">
        <v>258</v>
      </c>
      <c r="N32" s="45">
        <v>8.742</v>
      </c>
      <c r="O32" s="46">
        <v>40725</v>
      </c>
      <c r="P32" s="1"/>
      <c r="Q32" s="44" t="s">
        <v>121</v>
      </c>
      <c r="R32" s="44" t="s">
        <v>122</v>
      </c>
      <c r="S32" s="44" t="s">
        <v>59</v>
      </c>
      <c r="T32" s="44" t="s">
        <v>54</v>
      </c>
      <c r="U32" s="56" t="s">
        <v>8</v>
      </c>
      <c r="V32" s="56"/>
      <c r="W32" s="56"/>
      <c r="Y32" s="56" t="s">
        <v>8</v>
      </c>
      <c r="Z32" s="56" t="s">
        <v>8</v>
      </c>
      <c r="AA32" s="56" t="s">
        <v>8</v>
      </c>
      <c r="AB32" s="56" t="s">
        <v>8</v>
      </c>
      <c r="AC32" s="56"/>
      <c r="AD32" s="56"/>
      <c r="AE32" s="56"/>
      <c r="AF32" s="56" t="s">
        <v>8</v>
      </c>
      <c r="AG32" s="56"/>
      <c r="AH32" s="57"/>
    </row>
    <row r="33" spans="1:34" ht="15.75">
      <c r="A33" s="56"/>
      <c r="D33" s="42">
        <v>10570942</v>
      </c>
      <c r="E33" s="1"/>
      <c r="F33" s="43" t="s">
        <v>125</v>
      </c>
      <c r="G33" s="43" t="s">
        <v>126</v>
      </c>
      <c r="H33" s="43" t="s">
        <v>127</v>
      </c>
      <c r="I33" s="44">
        <v>3501381</v>
      </c>
      <c r="J33" s="1"/>
      <c r="K33" s="1"/>
      <c r="L33" s="44" t="s">
        <v>128</v>
      </c>
      <c r="M33" s="3">
        <v>32</v>
      </c>
      <c r="N33" s="45">
        <v>10.725</v>
      </c>
      <c r="O33" s="46">
        <v>40641</v>
      </c>
      <c r="P33" s="1"/>
      <c r="Q33" s="44" t="s">
        <v>129</v>
      </c>
      <c r="R33" s="44" t="s">
        <v>130</v>
      </c>
      <c r="S33" s="44" t="s">
        <v>59</v>
      </c>
      <c r="T33" s="44" t="s">
        <v>54</v>
      </c>
      <c r="U33" s="56"/>
      <c r="V33" s="56"/>
      <c r="W33" s="56"/>
      <c r="Y33" s="56" t="s">
        <v>8</v>
      </c>
      <c r="Z33" s="56" t="s">
        <v>8</v>
      </c>
      <c r="AA33" s="56" t="s">
        <v>8</v>
      </c>
      <c r="AB33" s="56" t="s">
        <v>8</v>
      </c>
      <c r="AC33" s="56"/>
      <c r="AD33" s="56"/>
      <c r="AE33" s="56"/>
      <c r="AF33" s="56" t="s">
        <v>8</v>
      </c>
      <c r="AG33" s="56"/>
      <c r="AH33" s="57"/>
    </row>
    <row r="34" spans="1:34" ht="16.5" thickBot="1">
      <c r="A34" s="56"/>
      <c r="D34" s="42">
        <v>10613998</v>
      </c>
      <c r="E34" s="1"/>
      <c r="F34" s="43" t="s">
        <v>131</v>
      </c>
      <c r="G34" s="43" t="s">
        <v>132</v>
      </c>
      <c r="H34" s="43" t="s">
        <v>133</v>
      </c>
      <c r="I34" s="44">
        <v>374216</v>
      </c>
      <c r="J34" s="1"/>
      <c r="K34" s="1"/>
      <c r="L34" s="44" t="s">
        <v>134</v>
      </c>
      <c r="M34" s="3">
        <v>192</v>
      </c>
      <c r="N34" s="45">
        <v>9.44</v>
      </c>
      <c r="O34" s="46">
        <v>40724</v>
      </c>
      <c r="P34" s="1"/>
      <c r="Q34" s="43"/>
      <c r="R34" s="44" t="s">
        <v>135</v>
      </c>
      <c r="S34" s="44" t="s">
        <v>136</v>
      </c>
      <c r="T34" s="44" t="s">
        <v>54</v>
      </c>
      <c r="U34" s="56" t="s">
        <v>8</v>
      </c>
      <c r="V34" s="56"/>
      <c r="W34" s="56"/>
      <c r="Y34" s="56" t="s">
        <v>8</v>
      </c>
      <c r="Z34" s="56" t="s">
        <v>8</v>
      </c>
      <c r="AA34" s="56" t="s">
        <v>8</v>
      </c>
      <c r="AB34" s="56" t="s">
        <v>8</v>
      </c>
      <c r="AC34" s="56"/>
      <c r="AD34" s="56"/>
      <c r="AE34" s="56"/>
      <c r="AF34" s="56" t="s">
        <v>8</v>
      </c>
      <c r="AG34" s="56"/>
      <c r="AH34" s="57"/>
    </row>
    <row r="35" spans="1:27" ht="15.75">
      <c r="A35" s="1"/>
      <c r="B35" s="1"/>
      <c r="C35" s="1"/>
      <c r="D35" s="2"/>
      <c r="E35" s="1"/>
      <c r="F35" s="56"/>
      <c r="G35" s="56"/>
      <c r="H35" s="47" t="s">
        <v>45</v>
      </c>
      <c r="I35" s="56"/>
      <c r="J35" s="1"/>
      <c r="K35" s="1"/>
      <c r="L35" s="50">
        <f>COUNTA(L19:L34)</f>
        <v>16</v>
      </c>
      <c r="M35" s="51">
        <f>SUM(M19:M34)</f>
        <v>2716</v>
      </c>
      <c r="N35" s="56"/>
      <c r="O35" s="56"/>
      <c r="Q35" s="56"/>
      <c r="R35" s="1"/>
      <c r="S35" s="1"/>
      <c r="T35" s="56"/>
      <c r="U35" s="56"/>
      <c r="V35" s="56"/>
      <c r="W35" s="56"/>
      <c r="X35" s="56"/>
      <c r="Y35" s="1"/>
      <c r="Z35" s="1"/>
      <c r="AA35" s="1"/>
    </row>
    <row r="36" spans="1:27" ht="15.75">
      <c r="A36" s="1"/>
      <c r="B36" s="1"/>
      <c r="C36" s="1"/>
      <c r="D36" s="2"/>
      <c r="E36" s="1"/>
      <c r="F36" s="2"/>
      <c r="G36" s="56"/>
      <c r="H36" s="56"/>
      <c r="I36" s="56"/>
      <c r="J36" s="56"/>
      <c r="K36" s="56"/>
      <c r="L36" s="57"/>
      <c r="N36" s="56"/>
      <c r="O36" s="56"/>
      <c r="R36" s="56"/>
      <c r="S36" s="56"/>
      <c r="T36" s="56"/>
      <c r="U36" s="56"/>
      <c r="V36" s="56"/>
      <c r="W36" s="56"/>
      <c r="X36" s="56"/>
      <c r="Y36" s="1"/>
      <c r="Z36" s="1"/>
      <c r="AA36" s="1"/>
    </row>
    <row r="37" spans="1:27" ht="15.75">
      <c r="A37" s="1"/>
      <c r="B37" s="1"/>
      <c r="C37" s="1"/>
      <c r="D37" s="19" t="s">
        <v>137</v>
      </c>
      <c r="E37" s="1"/>
      <c r="F37" s="56"/>
      <c r="G37" s="56"/>
      <c r="H37" s="56"/>
      <c r="I37" s="56"/>
      <c r="J37" s="56"/>
      <c r="K37" s="56"/>
      <c r="L37" s="57"/>
      <c r="N37" s="56"/>
      <c r="O37" s="56"/>
      <c r="R37" s="56"/>
      <c r="S37" s="56"/>
      <c r="T37" s="56"/>
      <c r="U37" s="56"/>
      <c r="V37" s="56"/>
      <c r="W37" s="56"/>
      <c r="X37" s="56"/>
      <c r="Y37" s="1"/>
      <c r="Z37" s="1"/>
      <c r="AA37" s="1"/>
    </row>
    <row r="38" spans="1:27" ht="15.75">
      <c r="A38" s="1"/>
      <c r="B38" s="1"/>
      <c r="C38" s="1"/>
      <c r="D38" s="42">
        <v>10423432</v>
      </c>
      <c r="E38" s="1"/>
      <c r="F38" s="43" t="s">
        <v>138</v>
      </c>
      <c r="G38" s="43" t="s">
        <v>139</v>
      </c>
      <c r="H38" s="43" t="s">
        <v>140</v>
      </c>
      <c r="I38" s="44">
        <v>226761</v>
      </c>
      <c r="J38" s="43"/>
      <c r="K38" s="43"/>
      <c r="L38" s="44" t="s">
        <v>141</v>
      </c>
      <c r="M38" s="3">
        <v>250</v>
      </c>
      <c r="N38" s="44" t="s">
        <v>142</v>
      </c>
      <c r="O38" s="46">
        <v>40275</v>
      </c>
      <c r="P38" s="46">
        <v>40661</v>
      </c>
      <c r="Q38" s="3" t="s">
        <v>89</v>
      </c>
      <c r="R38" s="44" t="s">
        <v>143</v>
      </c>
      <c r="S38" s="44" t="s">
        <v>144</v>
      </c>
      <c r="T38" s="44" t="s">
        <v>9</v>
      </c>
      <c r="U38" s="58"/>
      <c r="V38" s="56"/>
      <c r="W38" s="56"/>
      <c r="X38" s="56"/>
      <c r="Y38" s="1"/>
      <c r="Z38" s="1"/>
      <c r="AA38" s="1"/>
    </row>
    <row r="39" spans="1:27" ht="15.75">
      <c r="A39" s="1"/>
      <c r="B39" s="1"/>
      <c r="C39" s="1"/>
      <c r="D39" s="2" t="s">
        <v>145</v>
      </c>
      <c r="E39" s="2"/>
      <c r="F39" s="49" t="s">
        <v>146</v>
      </c>
      <c r="G39" s="2" t="s">
        <v>147</v>
      </c>
      <c r="H39" s="2" t="s">
        <v>148</v>
      </c>
      <c r="I39" s="3">
        <v>3368280</v>
      </c>
      <c r="J39" s="2" t="s">
        <v>149</v>
      </c>
      <c r="K39" s="2">
        <v>3368280</v>
      </c>
      <c r="L39" s="3" t="s">
        <v>70</v>
      </c>
      <c r="M39" s="3">
        <v>40</v>
      </c>
      <c r="N39" s="7">
        <v>2.17</v>
      </c>
      <c r="O39" s="53">
        <v>39841</v>
      </c>
      <c r="P39" s="53">
        <v>40646</v>
      </c>
      <c r="Q39" s="3" t="s">
        <v>89</v>
      </c>
      <c r="R39" s="3" t="s">
        <v>150</v>
      </c>
      <c r="S39" s="3" t="s">
        <v>151</v>
      </c>
      <c r="T39" s="44" t="s">
        <v>9</v>
      </c>
      <c r="U39" s="56"/>
      <c r="V39" s="56"/>
      <c r="W39" s="56"/>
      <c r="X39" s="56"/>
      <c r="Y39" s="1"/>
      <c r="Z39" s="1"/>
      <c r="AA39" s="1"/>
    </row>
    <row r="40" spans="1:27" ht="15.75">
      <c r="A40" s="1"/>
      <c r="B40" s="1"/>
      <c r="C40" s="1"/>
      <c r="D40" s="42">
        <v>10482713</v>
      </c>
      <c r="E40" s="1"/>
      <c r="F40" s="43" t="s">
        <v>152</v>
      </c>
      <c r="G40" s="43" t="s">
        <v>153</v>
      </c>
      <c r="H40" s="43" t="s">
        <v>154</v>
      </c>
      <c r="I40" s="44">
        <v>3292778</v>
      </c>
      <c r="J40" s="43"/>
      <c r="K40" s="43"/>
      <c r="L40" s="44" t="s">
        <v>42</v>
      </c>
      <c r="M40" s="3">
        <v>296</v>
      </c>
      <c r="N40" s="45">
        <v>23.97</v>
      </c>
      <c r="O40" s="46">
        <v>40415</v>
      </c>
      <c r="P40" s="53">
        <v>40644</v>
      </c>
      <c r="Q40" s="3" t="s">
        <v>64</v>
      </c>
      <c r="R40" s="44" t="s">
        <v>155</v>
      </c>
      <c r="S40" s="44" t="s">
        <v>156</v>
      </c>
      <c r="T40" s="44" t="s">
        <v>157</v>
      </c>
      <c r="U40" s="56"/>
      <c r="V40" s="56"/>
      <c r="W40" s="56"/>
      <c r="X40" s="56"/>
      <c r="Y40" s="1"/>
      <c r="Z40" s="1"/>
      <c r="AA40" s="1"/>
    </row>
    <row r="41" spans="1:27" ht="15.75">
      <c r="A41" s="1"/>
      <c r="B41" s="1"/>
      <c r="C41" s="1"/>
      <c r="D41" s="42">
        <v>10528864</v>
      </c>
      <c r="E41" s="1"/>
      <c r="F41" s="43" t="s">
        <v>158</v>
      </c>
      <c r="G41" s="43" t="s">
        <v>159</v>
      </c>
      <c r="H41" s="43" t="s">
        <v>160</v>
      </c>
      <c r="I41" s="44">
        <v>691334</v>
      </c>
      <c r="J41" s="1"/>
      <c r="K41" s="43"/>
      <c r="L41" s="44" t="s">
        <v>70</v>
      </c>
      <c r="M41" s="3">
        <v>14</v>
      </c>
      <c r="N41" s="45">
        <v>1.59</v>
      </c>
      <c r="O41" s="46">
        <v>40533</v>
      </c>
      <c r="P41" s="46">
        <v>40718</v>
      </c>
      <c r="Q41" s="3" t="s">
        <v>121</v>
      </c>
      <c r="R41" s="44" t="s">
        <v>161</v>
      </c>
      <c r="S41" s="44" t="s">
        <v>162</v>
      </c>
      <c r="T41" s="44" t="s">
        <v>9</v>
      </c>
      <c r="U41" s="56"/>
      <c r="V41" s="56"/>
      <c r="W41" s="56"/>
      <c r="X41" s="56"/>
      <c r="Y41" s="1"/>
      <c r="Z41" s="1"/>
      <c r="AA41" s="1"/>
    </row>
    <row r="42" spans="1:27" ht="15.75">
      <c r="A42" s="1"/>
      <c r="B42" s="1"/>
      <c r="C42" s="1"/>
      <c r="D42" s="42">
        <v>10465540</v>
      </c>
      <c r="E42" s="1"/>
      <c r="F42" s="43" t="s">
        <v>163</v>
      </c>
      <c r="G42" s="43" t="s">
        <v>164</v>
      </c>
      <c r="H42" s="43" t="s">
        <v>165</v>
      </c>
      <c r="I42" s="44">
        <v>3043419</v>
      </c>
      <c r="J42" s="43"/>
      <c r="K42" s="43"/>
      <c r="L42" s="44" t="s">
        <v>166</v>
      </c>
      <c r="M42" s="3">
        <v>118</v>
      </c>
      <c r="N42" s="45">
        <v>6.47</v>
      </c>
      <c r="O42" s="46">
        <v>40373</v>
      </c>
      <c r="P42" s="46">
        <v>40752</v>
      </c>
      <c r="Q42" s="3" t="s">
        <v>64</v>
      </c>
      <c r="R42" s="44" t="s">
        <v>167</v>
      </c>
      <c r="S42" s="44" t="s">
        <v>168</v>
      </c>
      <c r="T42" s="44" t="s">
        <v>9</v>
      </c>
      <c r="U42" s="56"/>
      <c r="V42" s="56"/>
      <c r="W42" s="56"/>
      <c r="X42" s="56"/>
      <c r="Y42" s="1"/>
      <c r="Z42" s="1"/>
      <c r="AA42" s="1"/>
    </row>
    <row r="43" spans="1:27" ht="15.75">
      <c r="A43" s="1"/>
      <c r="B43" s="1"/>
      <c r="C43" s="1"/>
      <c r="D43" s="42">
        <v>10486364</v>
      </c>
      <c r="E43" s="1"/>
      <c r="F43" s="43" t="s">
        <v>169</v>
      </c>
      <c r="G43" s="43" t="s">
        <v>170</v>
      </c>
      <c r="H43" s="43" t="s">
        <v>171</v>
      </c>
      <c r="I43" s="44">
        <v>3125469</v>
      </c>
      <c r="J43" s="43"/>
      <c r="K43" s="43"/>
      <c r="L43" s="44" t="s">
        <v>50</v>
      </c>
      <c r="M43" s="3">
        <v>292</v>
      </c>
      <c r="N43" s="45">
        <v>1.42</v>
      </c>
      <c r="O43" s="46">
        <v>40424</v>
      </c>
      <c r="P43" s="46" t="s">
        <v>172</v>
      </c>
      <c r="Q43" s="3" t="s">
        <v>173</v>
      </c>
      <c r="R43" s="44" t="s">
        <v>174</v>
      </c>
      <c r="S43" s="44" t="s">
        <v>175</v>
      </c>
      <c r="T43" s="44" t="s">
        <v>9</v>
      </c>
      <c r="U43" s="56"/>
      <c r="V43" s="56"/>
      <c r="W43" s="56"/>
      <c r="X43" s="56"/>
      <c r="Y43" s="1"/>
      <c r="Z43" s="1"/>
      <c r="AA43" s="1"/>
    </row>
    <row r="44" spans="1:27" ht="16.5" thickBot="1">
      <c r="A44" s="1"/>
      <c r="B44" s="1"/>
      <c r="C44" s="1"/>
      <c r="D44" s="42">
        <v>10533648</v>
      </c>
      <c r="E44" s="1"/>
      <c r="F44" s="43" t="s">
        <v>176</v>
      </c>
      <c r="G44" s="43" t="s">
        <v>177</v>
      </c>
      <c r="H44" s="43" t="s">
        <v>178</v>
      </c>
      <c r="I44" s="44">
        <v>3500500</v>
      </c>
      <c r="J44" s="1"/>
      <c r="K44" s="1"/>
      <c r="L44" s="44" t="s">
        <v>179</v>
      </c>
      <c r="M44" s="5">
        <v>248</v>
      </c>
      <c r="N44" s="45">
        <v>14.638</v>
      </c>
      <c r="O44" s="46">
        <v>40550</v>
      </c>
      <c r="P44" s="46">
        <v>40716</v>
      </c>
      <c r="Q44" s="3" t="s">
        <v>180</v>
      </c>
      <c r="R44" s="44" t="s">
        <v>181</v>
      </c>
      <c r="S44" s="59" t="s">
        <v>182</v>
      </c>
      <c r="T44" s="44" t="s">
        <v>9</v>
      </c>
      <c r="U44" s="56"/>
      <c r="V44" s="56"/>
      <c r="W44" s="56"/>
      <c r="X44" s="56"/>
      <c r="Y44" s="1"/>
      <c r="Z44" s="1"/>
      <c r="AA44" s="1"/>
    </row>
    <row r="45" spans="1:27" ht="15.75">
      <c r="A45" s="1"/>
      <c r="B45" s="1"/>
      <c r="C45" s="1"/>
      <c r="D45" s="2"/>
      <c r="E45" s="3"/>
      <c r="F45" s="1"/>
      <c r="G45" s="1"/>
      <c r="H45" s="47" t="s">
        <v>45</v>
      </c>
      <c r="I45" s="48"/>
      <c r="J45" s="47"/>
      <c r="K45" s="49"/>
      <c r="L45" s="50">
        <f>COUNTA(L38:L44)</f>
        <v>7</v>
      </c>
      <c r="M45" s="51">
        <f>SUM(M38:M44)</f>
        <v>1258</v>
      </c>
      <c r="N45" s="52"/>
      <c r="O45" s="53"/>
      <c r="P45" s="53"/>
      <c r="Q45" s="54"/>
      <c r="R45" s="54"/>
      <c r="S45" s="3"/>
      <c r="T45" s="54"/>
      <c r="U45" s="1"/>
      <c r="V45" s="1"/>
      <c r="W45" s="1"/>
      <c r="X45" s="1"/>
      <c r="Y45" s="1"/>
      <c r="Z45" s="1"/>
      <c r="AA45" s="1"/>
    </row>
    <row r="46" spans="1:27" ht="15.75">
      <c r="A46" s="1"/>
      <c r="B46" s="1"/>
      <c r="C46" s="1"/>
      <c r="D46" s="2"/>
      <c r="E46" s="3"/>
      <c r="F46" s="1"/>
      <c r="G46" s="1"/>
      <c r="H46" s="1"/>
      <c r="I46" s="3"/>
      <c r="J46" s="3"/>
      <c r="K46" s="6"/>
      <c r="L46" s="3"/>
      <c r="M46" s="55"/>
      <c r="N46" s="52"/>
      <c r="O46" s="53"/>
      <c r="P46" s="53"/>
      <c r="Q46" s="54"/>
      <c r="R46" s="54"/>
      <c r="S46" s="3"/>
      <c r="T46" s="54"/>
      <c r="U46" s="1"/>
      <c r="V46" s="1"/>
      <c r="W46" s="1"/>
      <c r="X46" s="1"/>
      <c r="Y46" s="1"/>
      <c r="Z46" s="1"/>
      <c r="AA46" s="1"/>
    </row>
    <row r="47" spans="1:27" ht="15.75">
      <c r="A47" s="1"/>
      <c r="B47" s="1"/>
      <c r="C47" s="1"/>
      <c r="D47" s="19" t="s">
        <v>183</v>
      </c>
      <c r="E47" s="3"/>
      <c r="F47" s="49"/>
      <c r="G47" s="60"/>
      <c r="H47" s="49"/>
      <c r="I47" s="55"/>
      <c r="J47" s="49"/>
      <c r="K47" s="49"/>
      <c r="L47" s="3"/>
      <c r="M47" s="55"/>
      <c r="N47" s="52"/>
      <c r="O47" s="53"/>
      <c r="P47" s="53"/>
      <c r="Q47" s="3"/>
      <c r="R47" s="54"/>
      <c r="S47" s="3"/>
      <c r="T47" s="3"/>
      <c r="U47" s="1"/>
      <c r="V47" s="1"/>
      <c r="W47" s="1"/>
      <c r="X47" s="1"/>
      <c r="Y47" s="1"/>
      <c r="Z47" s="1"/>
      <c r="AA47" s="1"/>
    </row>
    <row r="48" spans="1:27" ht="15.75">
      <c r="A48" s="1"/>
      <c r="B48" s="1"/>
      <c r="C48" s="1"/>
      <c r="D48" s="61" t="s">
        <v>184</v>
      </c>
      <c r="E48" s="3"/>
      <c r="F48" s="49" t="s">
        <v>185</v>
      </c>
      <c r="G48" s="49" t="s">
        <v>186</v>
      </c>
      <c r="H48" s="60" t="s">
        <v>187</v>
      </c>
      <c r="I48" s="54">
        <v>837620</v>
      </c>
      <c r="J48" s="54"/>
      <c r="K48" s="60" t="s">
        <v>187</v>
      </c>
      <c r="L48" s="3">
        <v>78741</v>
      </c>
      <c r="M48" s="55">
        <v>400</v>
      </c>
      <c r="N48" s="52">
        <v>4.023</v>
      </c>
      <c r="O48" s="53">
        <v>38806</v>
      </c>
      <c r="P48" s="53">
        <v>39364</v>
      </c>
      <c r="Q48" s="3" t="s">
        <v>188</v>
      </c>
      <c r="R48" s="54" t="s">
        <v>189</v>
      </c>
      <c r="S48" s="54" t="s">
        <v>190</v>
      </c>
      <c r="T48" s="3" t="s">
        <v>157</v>
      </c>
      <c r="U48" s="1"/>
      <c r="V48" s="1"/>
      <c r="W48" s="1"/>
      <c r="X48" s="1"/>
      <c r="Y48" s="1"/>
      <c r="Z48" s="1"/>
      <c r="AA48" s="1"/>
    </row>
    <row r="49" spans="1:27" ht="15.75">
      <c r="A49" s="1"/>
      <c r="B49" s="1"/>
      <c r="C49" s="1"/>
      <c r="D49" s="42">
        <v>10482713</v>
      </c>
      <c r="E49" s="1"/>
      <c r="F49" s="43" t="s">
        <v>152</v>
      </c>
      <c r="G49" s="43" t="s">
        <v>153</v>
      </c>
      <c r="H49" s="43" t="s">
        <v>154</v>
      </c>
      <c r="I49" s="44">
        <v>3292778</v>
      </c>
      <c r="J49" s="43"/>
      <c r="K49" s="43"/>
      <c r="L49" s="44" t="s">
        <v>42</v>
      </c>
      <c r="M49" s="3">
        <v>296</v>
      </c>
      <c r="N49" s="45">
        <v>23.97</v>
      </c>
      <c r="O49" s="46">
        <v>40415</v>
      </c>
      <c r="P49" s="53">
        <v>40644</v>
      </c>
      <c r="Q49" s="3" t="s">
        <v>64</v>
      </c>
      <c r="R49" s="44" t="s">
        <v>155</v>
      </c>
      <c r="S49" s="44" t="s">
        <v>156</v>
      </c>
      <c r="T49" s="44" t="s">
        <v>157</v>
      </c>
      <c r="U49" s="1"/>
      <c r="V49" s="1"/>
      <c r="W49" s="1"/>
      <c r="X49" s="1"/>
      <c r="Y49" s="1"/>
      <c r="Z49" s="1"/>
      <c r="AA49" s="1"/>
    </row>
    <row r="50" spans="1:27" ht="15.75">
      <c r="A50" s="1"/>
      <c r="B50" s="1"/>
      <c r="C50" s="1"/>
      <c r="D50" s="61">
        <v>10508103</v>
      </c>
      <c r="E50" s="3"/>
      <c r="F50" s="1" t="s">
        <v>191</v>
      </c>
      <c r="G50" s="1" t="s">
        <v>192</v>
      </c>
      <c r="H50" s="1" t="s">
        <v>193</v>
      </c>
      <c r="I50" s="3">
        <v>614122</v>
      </c>
      <c r="J50" s="3"/>
      <c r="K50" s="49"/>
      <c r="L50" s="3">
        <v>78705</v>
      </c>
      <c r="M50" s="3">
        <f>53+21+32+16+12</f>
        <v>134</v>
      </c>
      <c r="N50" s="7">
        <v>1.13</v>
      </c>
      <c r="O50" s="53">
        <v>40478</v>
      </c>
      <c r="P50" s="53">
        <v>40623</v>
      </c>
      <c r="Q50" s="3" t="s">
        <v>51</v>
      </c>
      <c r="R50" s="3" t="s">
        <v>194</v>
      </c>
      <c r="S50" s="3" t="s">
        <v>195</v>
      </c>
      <c r="T50" s="44" t="s">
        <v>157</v>
      </c>
      <c r="U50" s="1"/>
      <c r="V50" s="1"/>
      <c r="W50" s="1"/>
      <c r="X50" s="1"/>
      <c r="Y50" s="1"/>
      <c r="Z50" s="1"/>
      <c r="AA50" s="1"/>
    </row>
    <row r="51" spans="1:27" ht="15.75">
      <c r="A51" s="1"/>
      <c r="B51" s="1"/>
      <c r="C51" s="1"/>
      <c r="D51" s="61" t="s">
        <v>196</v>
      </c>
      <c r="E51" s="3"/>
      <c r="F51" s="49" t="s">
        <v>197</v>
      </c>
      <c r="G51" s="49" t="s">
        <v>198</v>
      </c>
      <c r="H51" s="49" t="s">
        <v>199</v>
      </c>
      <c r="I51" s="3">
        <v>589616</v>
      </c>
      <c r="J51" s="55"/>
      <c r="K51" s="49" t="s">
        <v>199</v>
      </c>
      <c r="L51" s="3">
        <v>78705</v>
      </c>
      <c r="M51" s="55">
        <v>165</v>
      </c>
      <c r="N51" s="52">
        <v>1.605</v>
      </c>
      <c r="O51" s="53">
        <v>38699</v>
      </c>
      <c r="P51" s="53">
        <v>40529</v>
      </c>
      <c r="Q51" s="3" t="s">
        <v>173</v>
      </c>
      <c r="R51" s="54" t="s">
        <v>200</v>
      </c>
      <c r="S51" s="3" t="s">
        <v>201</v>
      </c>
      <c r="T51" s="3" t="s">
        <v>157</v>
      </c>
      <c r="U51" s="1"/>
      <c r="V51" s="1"/>
      <c r="W51" s="1"/>
      <c r="X51" s="1"/>
      <c r="Y51" s="1"/>
      <c r="Z51" s="1"/>
      <c r="AA51" s="1"/>
    </row>
    <row r="52" spans="1:27" ht="15.75">
      <c r="A52" s="1"/>
      <c r="B52" s="1"/>
      <c r="C52" s="1"/>
      <c r="D52" s="42">
        <v>10199593</v>
      </c>
      <c r="E52" s="1"/>
      <c r="F52" s="43" t="s">
        <v>202</v>
      </c>
      <c r="G52" s="43" t="s">
        <v>203</v>
      </c>
      <c r="H52" s="43" t="s">
        <v>204</v>
      </c>
      <c r="I52" s="44">
        <v>3371362</v>
      </c>
      <c r="J52" s="1"/>
      <c r="K52" s="1"/>
      <c r="L52" s="44" t="s">
        <v>205</v>
      </c>
      <c r="M52" s="3">
        <v>272</v>
      </c>
      <c r="N52" s="45">
        <v>15.245</v>
      </c>
      <c r="O52" s="46">
        <v>39727</v>
      </c>
      <c r="P52" s="46">
        <v>40102</v>
      </c>
      <c r="Q52" s="3" t="s">
        <v>64</v>
      </c>
      <c r="R52" s="44" t="s">
        <v>206</v>
      </c>
      <c r="S52" s="44" t="s">
        <v>207</v>
      </c>
      <c r="T52" s="3" t="s">
        <v>157</v>
      </c>
      <c r="U52" s="1"/>
      <c r="V52" s="1"/>
      <c r="W52" s="1"/>
      <c r="X52" s="1"/>
      <c r="Y52" s="1"/>
      <c r="Z52" s="1"/>
      <c r="AA52" s="1"/>
    </row>
    <row r="53" spans="1:27" ht="16.5" thickBot="1">
      <c r="A53" s="1"/>
      <c r="B53" s="1"/>
      <c r="C53" s="1"/>
      <c r="D53" s="42" t="s">
        <v>208</v>
      </c>
      <c r="E53" s="1"/>
      <c r="F53" s="43" t="s">
        <v>209</v>
      </c>
      <c r="G53" s="43" t="s">
        <v>210</v>
      </c>
      <c r="H53" s="43" t="s">
        <v>211</v>
      </c>
      <c r="I53" s="44">
        <v>3327192</v>
      </c>
      <c r="J53" s="44"/>
      <c r="K53" s="43"/>
      <c r="L53" s="44" t="s">
        <v>212</v>
      </c>
      <c r="M53" s="44">
        <v>298</v>
      </c>
      <c r="N53" s="62">
        <v>14.25</v>
      </c>
      <c r="O53" s="46">
        <v>39769</v>
      </c>
      <c r="P53" s="46" t="s">
        <v>213</v>
      </c>
      <c r="Q53" s="44" t="s">
        <v>89</v>
      </c>
      <c r="R53" s="44" t="s">
        <v>214</v>
      </c>
      <c r="S53" s="3" t="s">
        <v>215</v>
      </c>
      <c r="T53" s="3" t="s">
        <v>157</v>
      </c>
      <c r="U53" s="1"/>
      <c r="V53" s="1"/>
      <c r="W53" s="1"/>
      <c r="X53" s="1"/>
      <c r="Y53" s="1"/>
      <c r="Z53" s="1"/>
      <c r="AA53" s="1"/>
    </row>
    <row r="54" spans="1:27" ht="15.75">
      <c r="A54" s="1"/>
      <c r="B54" s="1"/>
      <c r="C54" s="1"/>
      <c r="D54" s="42"/>
      <c r="E54" s="1"/>
      <c r="F54" s="43"/>
      <c r="G54" s="43"/>
      <c r="H54" s="47" t="s">
        <v>45</v>
      </c>
      <c r="I54" s="48"/>
      <c r="J54" s="47"/>
      <c r="K54" s="49"/>
      <c r="L54" s="50">
        <f>COUNTA(L48:L53)</f>
        <v>6</v>
      </c>
      <c r="M54" s="51">
        <f>SUM(M48:M53)</f>
        <v>1565</v>
      </c>
      <c r="N54" s="45"/>
      <c r="O54" s="46"/>
      <c r="P54" s="46"/>
      <c r="Q54" s="3"/>
      <c r="R54" s="44"/>
      <c r="S54" s="44"/>
      <c r="T54" s="44"/>
      <c r="U54" s="1"/>
      <c r="V54" s="1"/>
      <c r="W54" s="1"/>
      <c r="X54" s="1"/>
      <c r="Y54" s="1"/>
      <c r="Z54" s="1"/>
      <c r="AA54" s="1"/>
    </row>
    <row r="55" spans="1:27" ht="15.75">
      <c r="A55" s="1"/>
      <c r="B55" s="1"/>
      <c r="C55" s="1"/>
      <c r="D55" s="42"/>
      <c r="E55" s="1"/>
      <c r="F55" s="43"/>
      <c r="G55" s="43"/>
      <c r="H55" s="43"/>
      <c r="I55" s="44"/>
      <c r="J55" s="43"/>
      <c r="K55" s="43"/>
      <c r="L55" s="44"/>
      <c r="M55" s="3"/>
      <c r="N55" s="45"/>
      <c r="O55" s="46"/>
      <c r="P55" s="46"/>
      <c r="Q55" s="3"/>
      <c r="R55" s="44"/>
      <c r="S55" s="44"/>
      <c r="T55" s="44"/>
      <c r="U55" s="1"/>
      <c r="V55" s="1"/>
      <c r="W55" s="1"/>
      <c r="X55" s="1"/>
      <c r="Y55" s="1"/>
      <c r="Z55" s="1"/>
      <c r="AA55" s="1"/>
    </row>
    <row r="56" spans="1:27" ht="15.75">
      <c r="A56" s="1"/>
      <c r="B56" s="1"/>
      <c r="C56" s="1"/>
      <c r="D56" s="19" t="s">
        <v>216</v>
      </c>
      <c r="E56" s="3"/>
      <c r="F56" s="49"/>
      <c r="G56" s="49"/>
      <c r="H56" s="49"/>
      <c r="I56" s="55"/>
      <c r="J56" s="55"/>
      <c r="K56" s="49"/>
      <c r="L56" s="55"/>
      <c r="M56" s="55"/>
      <c r="N56" s="52"/>
      <c r="O56" s="53"/>
      <c r="P56" s="53"/>
      <c r="Q56" s="54"/>
      <c r="R56" s="54"/>
      <c r="S56" s="3"/>
      <c r="T56" s="3"/>
      <c r="U56" s="1"/>
      <c r="V56" s="1"/>
      <c r="W56" s="1"/>
      <c r="X56" s="1"/>
      <c r="Y56" s="1"/>
      <c r="Z56" s="1"/>
      <c r="AA56" s="1"/>
    </row>
    <row r="57" spans="1:27" ht="16.5" thickBot="1">
      <c r="A57" s="1"/>
      <c r="B57" s="1"/>
      <c r="C57" s="1"/>
      <c r="D57" s="63">
        <v>280329</v>
      </c>
      <c r="E57" s="3"/>
      <c r="F57" s="64" t="s">
        <v>217</v>
      </c>
      <c r="G57" s="65" t="s">
        <v>218</v>
      </c>
      <c r="H57" s="1" t="s">
        <v>219</v>
      </c>
      <c r="I57" s="3">
        <v>3280217</v>
      </c>
      <c r="J57" s="3"/>
      <c r="K57" s="65"/>
      <c r="L57" s="3">
        <v>78717</v>
      </c>
      <c r="M57" s="3">
        <v>118</v>
      </c>
      <c r="N57" s="7">
        <v>14.5</v>
      </c>
      <c r="O57" s="66">
        <v>39060</v>
      </c>
      <c r="P57" s="66">
        <v>39286</v>
      </c>
      <c r="Q57" s="44" t="s">
        <v>104</v>
      </c>
      <c r="R57" s="3" t="s">
        <v>220</v>
      </c>
      <c r="S57" s="3" t="s">
        <v>221</v>
      </c>
      <c r="T57" s="3" t="s">
        <v>222</v>
      </c>
      <c r="U57" s="1"/>
      <c r="V57" s="1"/>
      <c r="W57" s="1"/>
      <c r="X57" s="1"/>
      <c r="Y57" s="1"/>
      <c r="Z57" s="1"/>
      <c r="AA57" s="1"/>
    </row>
    <row r="58" spans="1:27" ht="15.75">
      <c r="A58" s="1"/>
      <c r="B58" s="1"/>
      <c r="C58" s="1"/>
      <c r="D58" s="2"/>
      <c r="E58" s="1"/>
      <c r="F58" s="1"/>
      <c r="G58" s="1"/>
      <c r="H58" s="47" t="s">
        <v>45</v>
      </c>
      <c r="I58" s="48"/>
      <c r="J58" s="47"/>
      <c r="K58" s="49"/>
      <c r="L58" s="50">
        <f>COUNTA(L57)</f>
        <v>1</v>
      </c>
      <c r="M58" s="51">
        <f>SUM(M57)</f>
        <v>118</v>
      </c>
      <c r="N58" s="1"/>
      <c r="O58" s="1"/>
      <c r="P58" s="1"/>
      <c r="Q58" s="1"/>
      <c r="R58" s="1"/>
      <c r="S58" s="3"/>
      <c r="T58" s="1"/>
      <c r="U58" s="1"/>
      <c r="V58" s="1"/>
      <c r="W58" s="1"/>
      <c r="X58" s="1"/>
      <c r="Y58" s="1"/>
      <c r="Z58" s="1"/>
      <c r="AA5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CTM</cp:lastModifiedBy>
  <dcterms:created xsi:type="dcterms:W3CDTF">2011-08-10T22:33:04Z</dcterms:created>
  <dcterms:modified xsi:type="dcterms:W3CDTF">2011-08-10T22:33:42Z</dcterms:modified>
  <cp:category/>
  <cp:version/>
  <cp:contentType/>
  <cp:contentStatus/>
</cp:coreProperties>
</file>