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1000" activeTab="1"/>
  </bookViews>
  <sheets>
    <sheet name="Austin MultiFamily Report 2Q14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'Data'!$I$1112:$I$1112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'Data'!$AR$1197:$AR$1223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'Data'!$AS$1197:$AS$1223</definedName>
    <definedName name="_8__123Graph_BCHART_4" hidden="1">#REF!</definedName>
    <definedName name="_Key1" localSheetId="5" hidden="1">'Data'!$F$90:$F$794</definedName>
    <definedName name="_Key1" hidden="1">#REF!</definedName>
    <definedName name="_Order1" hidden="1">255</definedName>
    <definedName name="_Sort" localSheetId="5" hidden="1">'Data'!$F$90:$V$794</definedName>
    <definedName name="_Sort" hidden="1">#REF!</definedName>
    <definedName name="_xlnm.Print_Area" localSheetId="1">'Analysis'!$D$8:$R$74</definedName>
    <definedName name="_xlnm.Print_Area" localSheetId="0">'Austin MultiFamily Report 2Q14'!$B$5:$C$23</definedName>
    <definedName name="_xlnm.Print_Area" localSheetId="4">'Changes'!$G$34:$J$34</definedName>
    <definedName name="_xlnm.Print_Area" localSheetId="5">'Data'!$F$9:$V$975</definedName>
    <definedName name="_xlnm.Print_Area" localSheetId="2">'Graph of Units Submitted'!$B$5:$O$34</definedName>
    <definedName name="_xlnm.Print_Area" localSheetId="3">'Pipeline Summary'!$D$5:$N$70</definedName>
    <definedName name="t" hidden="1">#REF!</definedName>
    <definedName name="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34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</commentList>
</comments>
</file>

<file path=xl/sharedStrings.xml><?xml version="1.0" encoding="utf-8"?>
<sst xmlns="http://schemas.openxmlformats.org/spreadsheetml/2006/main" count="9608" uniqueCount="5205">
  <si>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</si>
  <si>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</si>
  <si>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</si>
  <si>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</si>
  <si>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</si>
  <si>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</si>
  <si>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</si>
  <si>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</si>
  <si>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</si>
  <si>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</si>
  <si>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</si>
  <si>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</si>
  <si>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</si>
  <si>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</si>
  <si>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</si>
  <si>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</si>
  <si>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</si>
  <si>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</si>
  <si>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</si>
  <si>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</si>
  <si>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</si>
  <si>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</si>
  <si>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</si>
  <si>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</si>
  <si>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</si>
  <si>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</si>
  <si>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</si>
  <si>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</si>
  <si>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</si>
  <si>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</si>
  <si>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</si>
  <si>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</si>
  <si>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</si>
  <si>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</si>
  <si>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</si>
  <si>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</si>
  <si>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</si>
  <si>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</si>
  <si>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</si>
  <si>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</si>
  <si>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</si>
  <si>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</si>
  <si>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</si>
  <si>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</si>
  <si>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</si>
  <si>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</si>
  <si>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</si>
  <si>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</si>
  <si>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</si>
  <si>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</si>
  <si>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</si>
  <si>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</si>
  <si>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</si>
  <si>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</si>
  <si>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</si>
  <si>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</si>
  <si>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</si>
  <si>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</si>
  <si>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</si>
  <si>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</si>
  <si>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</si>
  <si>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</si>
  <si>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</si>
  <si>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</si>
  <si>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</si>
  <si>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</si>
  <si>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</si>
  <si>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</si>
  <si>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</si>
  <si>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</si>
  <si>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</si>
  <si>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</si>
  <si>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</si>
  <si>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</si>
  <si>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</si>
  <si>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</si>
  <si>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</si>
  <si>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</si>
  <si>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</si>
  <si>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</si>
  <si>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</si>
  <si>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</si>
  <si>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</si>
  <si>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</si>
  <si>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</si>
  <si>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</si>
  <si>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</si>
  <si>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</si>
  <si>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</si>
  <si>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</si>
  <si>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</si>
  <si>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</si>
  <si>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</si>
  <si>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</si>
  <si>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</si>
  <si>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</si>
  <si>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</si>
  <si>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</si>
  <si>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</si>
  <si>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</si>
  <si>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</si>
  <si>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</si>
  <si>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</si>
  <si>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</si>
  <si>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</si>
  <si>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</si>
  <si>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</si>
  <si>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</si>
  <si>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</si>
  <si>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</si>
  <si>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</si>
  <si>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</si>
  <si>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</si>
  <si>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</si>
  <si>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</si>
  <si>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</si>
  <si>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</si>
  <si>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</si>
  <si>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</si>
  <si>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</si>
  <si>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</si>
  <si>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</si>
  <si>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</si>
  <si>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</si>
  <si>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</si>
  <si>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</si>
  <si>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</si>
  <si>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</si>
  <si>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</si>
  <si>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</si>
  <si>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</si>
  <si>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</si>
  <si>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</si>
  <si>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</si>
  <si>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</si>
  <si>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</si>
  <si>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</si>
  <si>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</si>
  <si>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</si>
  <si>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</si>
  <si>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</si>
  <si>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</si>
  <si>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</si>
  <si>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</si>
  <si>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</si>
  <si>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</si>
  <si>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</si>
  <si>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</si>
  <si>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</si>
  <si>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</si>
  <si>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</si>
  <si>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</si>
  <si>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</si>
  <si>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</si>
  <si>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</si>
  <si>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</si>
  <si>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</si>
  <si>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</si>
  <si>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</si>
  <si>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</si>
  <si>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</si>
  <si>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</si>
  <si>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</si>
  <si>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</si>
  <si>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</si>
  <si>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</si>
  <si>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</si>
  <si>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</si>
  <si>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</si>
  <si>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</si>
  <si>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</si>
  <si>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</si>
  <si>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</si>
  <si>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</si>
  <si>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</si>
  <si>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</si>
  <si>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</si>
  <si>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</si>
  <si>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</si>
  <si>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</si>
  <si>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</si>
  <si>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</si>
  <si>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</si>
  <si>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</si>
  <si>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</si>
  <si>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</si>
  <si>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</si>
  <si>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</si>
  <si>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</si>
  <si>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</si>
  <si>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</si>
  <si>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</si>
  <si>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</si>
  <si>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</si>
  <si>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</si>
  <si>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</si>
  <si>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</si>
  <si>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</si>
  <si>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</si>
  <si>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</si>
  <si>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</si>
  <si>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</si>
  <si>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</si>
  <si>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</si>
  <si>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</si>
  <si>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</si>
  <si>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</si>
  <si>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</si>
  <si>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</si>
  <si>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</si>
  <si>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</si>
  <si>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</si>
  <si>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</si>
  <si>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</si>
  <si>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</si>
  <si>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</si>
  <si>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</si>
  <si>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</si>
  <si>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</si>
  <si>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Burnet Park Apartments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</si>
  <si>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</si>
  <si>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</si>
  <si>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</si>
  <si>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</si>
  <si>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</si>
  <si>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</si>
  <si>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</si>
  <si>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</si>
  <si>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</si>
  <si>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</si>
  <si>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</si>
  <si>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</si>
  <si>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</si>
  <si>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</si>
  <si>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</si>
  <si>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</si>
  <si>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</si>
  <si>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</si>
  <si>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</si>
  <si>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</si>
  <si>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</si>
  <si>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</si>
  <si>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</si>
  <si>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</si>
  <si>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</si>
  <si>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</si>
  <si>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</si>
  <si>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</si>
  <si>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</si>
  <si>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</si>
  <si>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</si>
  <si>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</si>
  <si>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</si>
  <si>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</si>
  <si>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</si>
  <si>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</si>
  <si>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</si>
  <si>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</si>
  <si>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</si>
  <si>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</si>
  <si>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</si>
  <si>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</si>
  <si>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</si>
  <si>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</si>
  <si>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</si>
  <si>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</si>
  <si>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</si>
  <si>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</si>
  <si>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</si>
  <si>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</si>
  <si>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</si>
  <si>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</si>
  <si>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</si>
  <si>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</si>
  <si>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</si>
  <si>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</si>
  <si>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</si>
  <si>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</si>
  <si>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</si>
  <si>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</si>
  <si>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</si>
  <si>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</si>
  <si>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</si>
  <si>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</si>
  <si>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</si>
  <si>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</si>
  <si>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</si>
  <si>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</si>
  <si>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</si>
  <si>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</si>
  <si>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</si>
  <si>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</si>
  <si>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</si>
  <si>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</si>
  <si>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</si>
  <si>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</si>
  <si>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</si>
  <si>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</si>
  <si>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</si>
  <si>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</si>
  <si>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</si>
  <si>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</si>
  <si>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</si>
  <si>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</si>
  <si>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</si>
  <si>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</si>
  <si>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</si>
  <si>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</si>
  <si>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</si>
  <si>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</si>
  <si>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</si>
  <si>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</si>
  <si>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</si>
  <si>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</si>
  <si>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</si>
  <si>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</si>
  <si>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</si>
  <si>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</si>
  <si>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</si>
  <si>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</si>
  <si>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</si>
  <si>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</si>
  <si>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</si>
  <si>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</si>
  <si>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</si>
  <si>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</si>
  <si>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</si>
  <si>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</si>
  <si>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</si>
  <si>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</si>
  <si>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</si>
  <si>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</si>
  <si>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</si>
  <si>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</si>
  <si>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</si>
  <si>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</si>
  <si>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</si>
  <si>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</si>
  <si>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</si>
  <si>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</si>
  <si>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</si>
  <si>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</si>
  <si>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</si>
  <si>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</si>
  <si>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</si>
  <si>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</si>
  <si>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</si>
  <si>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</si>
  <si>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</si>
  <si>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</si>
  <si>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</si>
  <si>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</si>
  <si>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</si>
  <si>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</si>
  <si>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</si>
  <si>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</si>
  <si>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</si>
  <si>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</si>
  <si>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</si>
  <si>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</si>
  <si>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</si>
  <si>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</si>
  <si>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</si>
  <si>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</si>
  <si>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</si>
  <si>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</si>
  <si>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</si>
  <si>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</si>
  <si>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</si>
  <si>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</si>
  <si>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</si>
  <si>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</si>
  <si>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</si>
  <si>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</si>
  <si>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</si>
  <si>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</si>
  <si>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</si>
  <si>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</si>
  <si>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</si>
  <si>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</si>
  <si>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</si>
  <si>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</si>
  <si>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</si>
  <si>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</si>
  <si>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</si>
  <si>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</si>
  <si>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</si>
  <si>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</si>
  <si>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</si>
  <si>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</si>
  <si>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</si>
  <si>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</si>
  <si>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</si>
  <si>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</si>
  <si>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</si>
  <si>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</si>
  <si>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</si>
  <si>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</si>
  <si>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</si>
  <si>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</si>
  <si>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</si>
  <si>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</si>
  <si>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</si>
  <si>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</si>
  <si>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</si>
  <si>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</si>
  <si>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</si>
  <si>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</si>
  <si>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</si>
  <si>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</si>
  <si>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</si>
  <si>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</si>
  <si>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</si>
  <si>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</si>
  <si>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</si>
  <si>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</si>
  <si>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</si>
  <si>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</si>
  <si>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</si>
  <si>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</si>
  <si>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</si>
  <si>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</si>
  <si>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</si>
  <si>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</si>
  <si>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</si>
  <si>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</si>
  <si>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</si>
  <si>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</si>
  <si>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</si>
  <si>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</si>
  <si>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</si>
  <si>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</si>
  <si>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</si>
  <si>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</si>
  <si>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</si>
  <si>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</si>
  <si>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</si>
  <si>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</si>
  <si>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</si>
  <si>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</si>
  <si>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</si>
  <si>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</si>
  <si>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</si>
  <si>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</si>
  <si>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</si>
  <si>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</si>
  <si>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</si>
  <si>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</si>
  <si>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</si>
  <si>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</si>
  <si>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</si>
  <si>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</si>
  <si>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</si>
  <si>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</si>
  <si>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</si>
  <si>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</si>
  <si>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</si>
  <si>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</si>
  <si>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</si>
  <si>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</si>
  <si>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</si>
  <si>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</si>
  <si>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</si>
  <si>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</si>
  <si>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</si>
  <si>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</si>
  <si>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</si>
  <si>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</si>
  <si>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</si>
  <si>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</si>
  <si>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</si>
  <si>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</si>
  <si>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</si>
  <si>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</si>
  <si>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</si>
  <si>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</si>
  <si>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</si>
  <si>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</si>
  <si>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</si>
  <si>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</si>
  <si>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</si>
  <si>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</si>
  <si>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</si>
  <si>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</si>
  <si>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</si>
  <si>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</si>
  <si>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</si>
  <si>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</si>
  <si>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</si>
  <si>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</si>
  <si>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</si>
  <si>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</si>
  <si>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</si>
  <si>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</si>
  <si>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</si>
  <si>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</si>
  <si>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</si>
  <si>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</si>
  <si>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</si>
  <si>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</si>
  <si>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</si>
  <si>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</si>
  <si>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</si>
  <si>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</si>
  <si>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</si>
  <si>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</si>
  <si>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</si>
  <si>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</si>
  <si>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</si>
  <si>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</si>
  <si>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</si>
  <si>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</si>
  <si>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</si>
  <si>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</si>
  <si>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</si>
  <si>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</si>
  <si>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</si>
  <si>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</si>
  <si>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</si>
  <si>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</si>
  <si>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</si>
  <si>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</si>
  <si>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</si>
  <si>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</si>
  <si>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</si>
  <si>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</si>
  <si>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</si>
  <si>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</si>
  <si>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</si>
  <si>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</si>
  <si>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</si>
  <si>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</si>
  <si>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</si>
  <si>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</si>
  <si>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</si>
  <si>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</si>
  <si>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</si>
  <si>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</si>
  <si>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</si>
  <si>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</si>
  <si>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</si>
  <si>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</si>
  <si>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</si>
  <si>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</si>
  <si>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</si>
  <si>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</si>
  <si>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</si>
  <si>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</si>
  <si>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</si>
  <si>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</si>
  <si>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</si>
  <si>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</si>
  <si>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</si>
  <si>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</si>
  <si>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</si>
  <si>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</si>
  <si>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</si>
  <si>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</si>
  <si>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</si>
  <si>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</si>
  <si>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</si>
  <si>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</si>
  <si>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</si>
  <si>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</si>
  <si>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</si>
  <si>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</si>
  <si>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</si>
  <si>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</si>
  <si>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</si>
  <si>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</si>
  <si>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</si>
  <si>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</si>
  <si>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</si>
  <si>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</si>
  <si>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</si>
  <si>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</si>
  <si>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</si>
  <si>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</si>
  <si>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</si>
  <si>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</si>
  <si>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</si>
  <si>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</si>
  <si>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</si>
  <si>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</si>
  <si>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</si>
  <si>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</si>
  <si>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</si>
  <si>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</si>
  <si>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</si>
  <si>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</si>
  <si>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</si>
  <si>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</si>
  <si>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</si>
  <si>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</si>
  <si>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</si>
  <si>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</si>
  <si>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</si>
  <si>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</si>
  <si>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</si>
  <si>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</si>
  <si>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</si>
  <si>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</si>
  <si>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</si>
  <si>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</si>
  <si>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</si>
  <si>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</si>
  <si>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</si>
  <si>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</si>
  <si>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</si>
  <si>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</si>
  <si>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</si>
  <si>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</si>
  <si>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</si>
  <si>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</si>
  <si>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</si>
  <si>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</si>
  <si>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</si>
  <si>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</si>
  <si>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</si>
  <si>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</si>
  <si>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</si>
  <si>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</si>
  <si>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</si>
  <si>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</si>
  <si>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</si>
  <si>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</si>
  <si>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</si>
  <si>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</si>
  <si>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</si>
  <si>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</si>
  <si>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</si>
  <si>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</si>
  <si>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</si>
  <si>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</si>
  <si>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</si>
  <si>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</si>
  <si>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</si>
  <si>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</si>
  <si>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</si>
  <si>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</si>
  <si>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</si>
  <si>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</si>
  <si>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</si>
  <si>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</si>
  <si>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</si>
  <si>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</si>
  <si>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</si>
  <si>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</si>
  <si>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</si>
  <si>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</si>
  <si>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</si>
  <si>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</si>
  <si>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</si>
  <si>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</si>
  <si>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</si>
  <si>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</si>
  <si>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</si>
  <si>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</si>
  <si>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</si>
  <si>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</si>
  <si>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</si>
  <si>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</si>
  <si>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</si>
  <si>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</si>
  <si>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</si>
  <si>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</si>
  <si>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</si>
  <si>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</si>
  <si>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</si>
  <si>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</si>
  <si>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</si>
  <si>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</si>
  <si>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</si>
  <si>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</si>
  <si>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</si>
  <si>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</si>
  <si>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</si>
  <si>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</si>
  <si>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</si>
  <si>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</si>
  <si>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</si>
  <si>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</si>
  <si>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</si>
  <si>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</si>
  <si>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</si>
  <si>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</si>
  <si>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</si>
  <si>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</si>
  <si>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</si>
  <si>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</si>
  <si>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</si>
  <si>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</si>
  <si>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</si>
  <si>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</si>
  <si>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</si>
  <si>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</si>
  <si>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</si>
  <si>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</si>
  <si>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</si>
  <si>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</si>
  <si>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</si>
  <si>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</si>
  <si>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</si>
  <si>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</si>
  <si>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</si>
  <si>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</si>
  <si>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</si>
  <si>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</si>
  <si>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</si>
  <si>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</si>
  <si>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</si>
  <si>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</si>
  <si>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</si>
  <si>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</si>
  <si>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</si>
  <si>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</si>
  <si>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</si>
  <si>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</si>
  <si>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</si>
  <si>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</si>
  <si>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</si>
  <si>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</si>
  <si>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</si>
  <si>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</si>
  <si>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</si>
  <si>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</si>
  <si>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</si>
  <si>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</si>
  <si>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</si>
  <si>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</si>
  <si>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</si>
  <si>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</si>
  <si>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</si>
  <si>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</si>
  <si>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</si>
  <si>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</si>
  <si>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</si>
  <si>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</si>
  <si>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</si>
  <si>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</si>
  <si>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</si>
  <si>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</si>
  <si>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</si>
  <si>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</si>
  <si>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</si>
  <si>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</si>
  <si>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</si>
  <si>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</si>
  <si>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</si>
  <si>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</si>
  <si>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</si>
  <si>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</si>
  <si>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</si>
  <si>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</si>
  <si>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</si>
  <si>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</si>
  <si>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</si>
  <si>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</si>
  <si>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</si>
  <si>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</si>
  <si>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</si>
  <si>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</si>
  <si>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</si>
  <si>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</si>
  <si>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</si>
  <si>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</si>
  <si>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</si>
  <si>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</si>
  <si>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</si>
  <si>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</si>
  <si>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</si>
  <si>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</si>
  <si>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</si>
  <si>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</si>
  <si>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</si>
  <si>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</si>
  <si>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</si>
  <si>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</si>
  <si>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</si>
  <si>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</si>
  <si>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</si>
  <si>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</si>
  <si>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</si>
  <si>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</si>
  <si>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</si>
  <si>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</si>
  <si>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</si>
  <si>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</si>
  <si>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</si>
  <si>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</si>
  <si>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</si>
  <si>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</si>
  <si>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</si>
  <si>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</si>
  <si>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</si>
  <si>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</si>
  <si>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</si>
  <si>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</si>
  <si>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</si>
  <si>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</si>
  <si>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</si>
  <si>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</si>
  <si>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</si>
  <si>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</si>
  <si>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</si>
  <si>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</si>
  <si>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</si>
  <si>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</si>
  <si>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</si>
  <si>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</si>
  <si>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</si>
  <si>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</si>
  <si>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</si>
  <si>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</si>
  <si>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</si>
  <si>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</si>
  <si>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</si>
  <si>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</si>
  <si>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</si>
  <si>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</si>
  <si>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</si>
  <si>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</si>
  <si>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</si>
  <si>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</si>
  <si>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</si>
  <si>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</si>
  <si>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</si>
  <si>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</si>
  <si>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</si>
  <si>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</si>
  <si>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</si>
  <si>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</si>
  <si>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</si>
  <si>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</si>
  <si>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</si>
  <si>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</si>
  <si>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</si>
  <si>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</si>
  <si>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</si>
  <si>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</si>
  <si>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</si>
  <si>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</si>
  <si>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</si>
  <si>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</si>
  <si>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</si>
  <si>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</si>
  <si>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</si>
  <si>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</si>
  <si>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</si>
  <si>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</si>
  <si>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</si>
  <si>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</si>
  <si>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</si>
  <si>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</si>
  <si>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</si>
  <si>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</si>
  <si>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</si>
  <si>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</si>
  <si>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</si>
  <si>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</si>
  <si>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</si>
  <si>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</si>
  <si>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</si>
  <si>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</si>
  <si>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</si>
  <si>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</si>
  <si>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</si>
  <si>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</si>
  <si>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</si>
  <si>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</si>
  <si>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</si>
  <si>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</si>
  <si>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</si>
  <si>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</si>
  <si>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</si>
  <si>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</si>
  <si>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</si>
  <si>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</si>
  <si>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</si>
  <si>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</si>
  <si>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</si>
  <si>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</si>
  <si>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</si>
  <si>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</si>
  <si>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</si>
  <si>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</si>
  <si>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</si>
  <si>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</si>
  <si>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</si>
  <si>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</si>
  <si>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</si>
  <si>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</si>
  <si>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</si>
  <si>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</si>
  <si>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</si>
  <si>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</si>
  <si>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</si>
  <si>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</si>
  <si>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</si>
  <si>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</si>
  <si>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</si>
  <si>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</si>
  <si>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</si>
  <si>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</si>
  <si>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</si>
  <si>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</si>
  <si>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</si>
  <si>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</si>
  <si>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</si>
  <si>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</si>
  <si>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</si>
  <si>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</si>
  <si>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</si>
  <si>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</si>
  <si>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</si>
  <si>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</si>
  <si>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</si>
  <si>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</si>
  <si>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</si>
  <si>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</si>
  <si>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</si>
  <si>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</si>
  <si>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</si>
  <si>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</si>
  <si>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</si>
  <si>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</si>
  <si>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</si>
  <si>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</si>
  <si>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</si>
  <si>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</si>
  <si>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</si>
  <si>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</si>
  <si>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</si>
  <si>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</si>
  <si>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</si>
  <si>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</si>
  <si>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</si>
  <si>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</si>
  <si>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</si>
  <si>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</si>
  <si>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</si>
  <si>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</si>
  <si>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</si>
  <si>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</si>
  <si>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</si>
  <si>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</si>
  <si>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</si>
  <si>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</si>
  <si>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</si>
  <si>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</si>
  <si>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</si>
  <si>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</si>
  <si>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</si>
  <si>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</si>
  <si>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</si>
  <si>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</si>
  <si>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</si>
  <si>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</si>
  <si>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</si>
  <si>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</si>
  <si>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</si>
  <si>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</si>
  <si>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</si>
  <si>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</si>
  <si>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</si>
  <si>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</si>
  <si>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</si>
  <si>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</si>
  <si>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</si>
  <si>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</si>
  <si>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</si>
  <si>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</si>
  <si>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</si>
  <si>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</si>
  <si>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</si>
  <si>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</si>
  <si>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</si>
  <si>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</si>
  <si>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</si>
  <si>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</si>
  <si>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</si>
  <si>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</si>
  <si>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</si>
  <si>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</si>
  <si>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</si>
  <si>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</si>
  <si>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</si>
  <si>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</si>
  <si>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</si>
  <si>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</si>
  <si>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</si>
  <si>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</si>
  <si>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</si>
  <si>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</si>
  <si>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</si>
  <si>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</si>
  <si>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</si>
  <si>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</si>
  <si>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</si>
  <si>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</si>
  <si>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</si>
  <si>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</si>
  <si>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</si>
  <si>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</si>
  <si>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</si>
  <si>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</si>
  <si>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</si>
  <si>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</si>
  <si>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</si>
  <si>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</si>
  <si>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</si>
  <si>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</si>
  <si>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</si>
  <si>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</si>
  <si>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</si>
  <si>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</si>
  <si>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</si>
  <si>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</si>
  <si>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</si>
  <si>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</si>
  <si>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</si>
  <si>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</si>
  <si>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</si>
  <si>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</si>
  <si>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</si>
  <si>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</si>
  <si>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</si>
  <si>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</si>
  <si>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</si>
  <si>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</si>
  <si>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</si>
  <si>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</si>
  <si>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</si>
  <si>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</si>
  <si>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</si>
  <si>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</si>
  <si>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</si>
  <si>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</si>
  <si>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</si>
  <si>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</si>
  <si>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</si>
  <si>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</si>
  <si>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</si>
  <si>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</si>
  <si>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</si>
  <si>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</si>
  <si>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</si>
  <si>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</si>
  <si>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</si>
  <si>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</si>
  <si>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</si>
  <si>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</si>
  <si>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</si>
  <si>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</si>
  <si>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</si>
  <si>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</si>
  <si>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</si>
  <si>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</si>
  <si>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</si>
  <si>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</si>
  <si>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</si>
  <si>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</si>
  <si>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</si>
  <si>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</si>
  <si>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</si>
  <si>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</si>
  <si>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</si>
  <si>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</si>
  <si>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</si>
  <si>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</si>
  <si>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</si>
  <si>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</si>
  <si>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</si>
  <si>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</si>
  <si>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</si>
  <si>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</si>
  <si>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</si>
  <si>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</si>
  <si>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</si>
  <si>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</si>
  <si>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</si>
  <si>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</si>
  <si>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</si>
  <si>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</si>
  <si>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</si>
  <si>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</si>
  <si>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</si>
  <si>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</si>
  <si>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</si>
  <si>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</si>
  <si>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</si>
  <si>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</si>
  <si>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</si>
  <si>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</si>
  <si>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</si>
  <si>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</si>
  <si>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</si>
  <si>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</si>
  <si>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</si>
  <si>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</si>
  <si>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</si>
  <si>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</si>
  <si>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</si>
  <si>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</si>
  <si>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</si>
  <si>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</si>
  <si>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</si>
  <si>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</si>
  <si>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</si>
  <si>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</si>
  <si>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</si>
  <si>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</si>
  <si>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</si>
  <si>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</si>
  <si>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</si>
  <si>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</si>
  <si>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</si>
  <si>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</si>
  <si>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</si>
  <si>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</si>
  <si>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</si>
  <si>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</si>
  <si>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</si>
  <si>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</si>
  <si>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</si>
  <si>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</si>
  <si>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</si>
  <si>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</si>
  <si>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</si>
  <si>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</si>
  <si>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</si>
  <si>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</si>
  <si>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</si>
  <si>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</si>
  <si>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</si>
  <si>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</si>
  <si>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</si>
  <si>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</si>
  <si>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</si>
  <si>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</si>
  <si>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</si>
  <si>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</si>
  <si>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</si>
  <si>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</si>
  <si>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</si>
  <si>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</si>
  <si>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</si>
  <si>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</si>
  <si>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</si>
  <si>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</si>
  <si>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</si>
  <si>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</si>
  <si>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</si>
  <si>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</si>
  <si>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</si>
  <si>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</si>
  <si>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</si>
  <si>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</si>
  <si>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</si>
  <si>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</si>
  <si>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</si>
  <si>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</si>
  <si>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</si>
  <si>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</si>
  <si>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</si>
  <si>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</si>
  <si>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</si>
  <si>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</si>
  <si>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</si>
  <si>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</si>
  <si>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</si>
  <si>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</si>
  <si>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</si>
  <si>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</si>
  <si>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</si>
  <si>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</si>
  <si>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</si>
  <si>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</si>
  <si>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</si>
  <si>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</si>
  <si>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</si>
  <si>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</si>
  <si>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</si>
  <si>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</si>
  <si>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</si>
  <si>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</si>
  <si>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</si>
  <si>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</si>
  <si>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</si>
  <si>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</si>
  <si>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</si>
  <si>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</si>
  <si>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</si>
  <si>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</si>
  <si>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</si>
  <si>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</si>
  <si>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</si>
  <si>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</si>
  <si>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</si>
  <si>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</si>
  <si>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</si>
  <si>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</si>
  <si>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</si>
  <si>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</si>
  <si>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</si>
  <si>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</si>
  <si>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</si>
  <si>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</si>
  <si>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</si>
  <si>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</si>
  <si>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</si>
  <si>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</si>
  <si>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</si>
  <si>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</si>
  <si>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</si>
  <si>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</si>
  <si>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</si>
  <si>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</si>
  <si>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</si>
  <si>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</si>
  <si>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</si>
  <si>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</si>
  <si>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</si>
  <si>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</si>
  <si>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</si>
  <si>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</si>
  <si>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</si>
  <si>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</si>
  <si>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</si>
  <si>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</si>
  <si>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</si>
  <si>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</si>
  <si>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</si>
  <si>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</si>
  <si>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</si>
  <si>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</si>
  <si>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</si>
  <si>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</si>
  <si>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</si>
  <si>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</si>
  <si>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</si>
  <si>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</si>
  <si>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</si>
  <si>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</si>
  <si>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</si>
  <si>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</si>
  <si>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</si>
  <si>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</si>
  <si>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</si>
  <si>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</si>
  <si>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</si>
  <si>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</si>
  <si>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</si>
  <si>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</si>
  <si>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</si>
  <si>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</si>
  <si>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</si>
  <si>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</si>
  <si>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</si>
  <si>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</si>
  <si>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</si>
  <si>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</si>
  <si>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</si>
  <si>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</si>
  <si>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</si>
  <si>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</si>
  <si>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</si>
  <si>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</si>
  <si>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</si>
  <si>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</si>
  <si>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</si>
  <si>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</si>
  <si>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</si>
  <si>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</si>
  <si>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</si>
  <si>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</si>
  <si>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</si>
  <si>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</si>
  <si>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</si>
  <si>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</si>
  <si>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</si>
  <si>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</si>
  <si>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</si>
  <si>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</si>
  <si>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</si>
  <si>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</si>
  <si>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</si>
  <si>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</si>
  <si>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</si>
  <si>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</si>
  <si>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</si>
  <si>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</si>
  <si>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</si>
  <si>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</si>
  <si>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</si>
  <si>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</si>
  <si>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</si>
  <si>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</si>
  <si>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</si>
  <si>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</si>
  <si>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</si>
  <si>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</si>
  <si>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</si>
  <si>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</si>
  <si>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</si>
  <si>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</si>
  <si>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</si>
  <si>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</si>
  <si>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</si>
  <si>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</si>
  <si>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</si>
  <si>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</si>
  <si>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</si>
  <si>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</si>
  <si>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</si>
  <si>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</si>
  <si>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</si>
  <si>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</si>
  <si>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</si>
  <si>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</si>
  <si>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</si>
  <si>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</si>
  <si>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</si>
  <si>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</si>
  <si>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</si>
  <si>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</si>
  <si>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</si>
  <si>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</si>
  <si>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</si>
  <si>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</si>
  <si>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</si>
  <si>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</si>
  <si>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</si>
  <si>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</si>
  <si>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</si>
  <si>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</si>
  <si>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</si>
  <si>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</si>
  <si>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</si>
  <si>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</si>
  <si>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</si>
  <si>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</si>
  <si>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</si>
  <si>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</si>
  <si>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</si>
  <si>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</si>
  <si>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</si>
  <si>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</si>
  <si>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</si>
  <si>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</si>
  <si>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</si>
  <si>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</si>
  <si>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</si>
  <si>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</si>
  <si>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</si>
  <si>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</si>
  <si>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</si>
  <si>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</si>
  <si>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</si>
  <si>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</si>
  <si>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</si>
  <si>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</si>
  <si>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</si>
  <si>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</si>
  <si>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</si>
  <si>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</si>
  <si>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</si>
  <si>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</si>
  <si>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</si>
  <si>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</si>
  <si>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</si>
  <si>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</si>
  <si>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</si>
  <si>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</si>
  <si>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</si>
  <si>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</si>
  <si>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</si>
  <si>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</si>
  <si>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</si>
  <si>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</si>
  <si>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</si>
  <si>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</si>
  <si>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</si>
  <si>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</si>
  <si>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</si>
  <si>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</si>
  <si>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</si>
  <si>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</si>
  <si>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</si>
  <si>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</si>
  <si>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</si>
  <si>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</si>
  <si>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</si>
  <si>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</si>
  <si>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</si>
  <si>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</si>
  <si>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</si>
  <si>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</si>
  <si>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</si>
  <si>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</si>
  <si>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</si>
  <si>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</si>
  <si>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</si>
  <si>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</si>
  <si>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</si>
  <si>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</si>
  <si>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</si>
  <si>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</si>
  <si>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</si>
  <si>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</si>
  <si>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</si>
  <si>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</si>
  <si>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</si>
  <si>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</si>
  <si>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</si>
  <si>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</si>
  <si>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</si>
  <si>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</si>
  <si>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</si>
  <si>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</si>
  <si>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</si>
  <si>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</si>
  <si>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</si>
  <si>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</si>
  <si>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</si>
  <si>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</si>
  <si>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</si>
  <si>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</si>
  <si>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</si>
  <si>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</si>
  <si>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</si>
  <si>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</si>
  <si>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</si>
  <si>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</si>
  <si>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</si>
  <si>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</si>
  <si>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</si>
  <si>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</si>
  <si>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</si>
  <si>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</si>
  <si>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</si>
  <si>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</si>
  <si>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</si>
  <si>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</si>
  <si>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</si>
  <si>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</si>
  <si>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</si>
  <si>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</si>
  <si>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</si>
  <si>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</si>
  <si>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</si>
  <si>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</si>
  <si>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</si>
  <si>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</si>
  <si>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</si>
  <si>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</si>
  <si>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</si>
  <si>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</si>
  <si>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</si>
  <si>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</si>
  <si>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</si>
  <si>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</si>
  <si>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</si>
  <si>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</si>
  <si>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</si>
  <si>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</si>
  <si>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</si>
  <si>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</si>
  <si>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</si>
  <si>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</si>
  <si>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</si>
  <si>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</si>
  <si>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</si>
  <si>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</si>
  <si>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</si>
  <si>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</si>
  <si>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</si>
  <si>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</si>
  <si>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</si>
  <si>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</si>
  <si>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</si>
  <si>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</si>
  <si>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</si>
  <si>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</si>
  <si>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</si>
  <si>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</si>
  <si>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</si>
  <si>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</si>
  <si>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</si>
  <si>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</si>
  <si>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</si>
  <si>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</si>
  <si>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</si>
  <si>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</si>
  <si>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</si>
  <si>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</si>
  <si>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</si>
  <si>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</si>
  <si>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</si>
  <si>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</si>
  <si>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</si>
  <si>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</si>
  <si>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</si>
  <si>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</si>
  <si>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</si>
  <si>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</si>
  <si>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</si>
  <si>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</si>
  <si>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</si>
  <si>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</si>
  <si>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</si>
  <si>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</si>
  <si>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</si>
  <si>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</si>
  <si>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</si>
  <si>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</si>
  <si>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</si>
  <si>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</si>
  <si>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</si>
  <si>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</si>
  <si>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</si>
  <si>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</si>
  <si>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</si>
  <si>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</si>
  <si>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</si>
  <si>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</si>
  <si>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</si>
  <si>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</si>
  <si>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</si>
  <si>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</si>
  <si>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</si>
  <si>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</si>
  <si>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</si>
  <si>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</si>
  <si>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</si>
  <si>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</si>
  <si>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</si>
  <si>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</si>
  <si>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</si>
  <si>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</si>
  <si>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</si>
  <si>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</si>
  <si>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</si>
  <si>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</si>
  <si>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</si>
  <si>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</si>
  <si>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</si>
  <si>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</si>
  <si>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</si>
  <si>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</si>
  <si>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</si>
  <si>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</si>
  <si>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</si>
  <si>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</si>
  <si>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</si>
  <si>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</si>
  <si>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</si>
  <si>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</si>
  <si>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</si>
  <si>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</si>
  <si>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</si>
  <si>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</si>
  <si>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</si>
  <si>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</si>
  <si>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</si>
  <si>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</si>
  <si>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</si>
  <si>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</si>
  <si>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</si>
  <si>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</si>
  <si>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</si>
  <si>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</si>
  <si>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</si>
  <si>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</si>
  <si>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</si>
  <si>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</si>
  <si>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</si>
  <si>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</si>
  <si>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</si>
  <si>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</si>
  <si>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</si>
  <si>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</si>
  <si>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</si>
  <si>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</si>
  <si>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</si>
  <si>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</si>
  <si>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</si>
  <si>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</si>
  <si>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</si>
  <si>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</si>
  <si>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</si>
  <si>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</si>
  <si>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</si>
  <si>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</si>
  <si>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</si>
  <si>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</si>
  <si>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</si>
  <si>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</si>
  <si>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</si>
  <si>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</si>
  <si>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</si>
  <si>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</si>
  <si>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</si>
  <si>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</si>
  <si>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</si>
  <si>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</si>
  <si>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</si>
  <si>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</si>
  <si>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</si>
  <si>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</si>
  <si>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</si>
  <si>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</si>
  <si>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</si>
  <si>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</si>
  <si>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</si>
  <si>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</si>
  <si>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</si>
  <si>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</si>
  <si>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</si>
  <si>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</si>
  <si>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</si>
  <si>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</si>
  <si>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</si>
  <si>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</si>
  <si>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</si>
  <si>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</si>
  <si>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</si>
  <si>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</si>
  <si>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</si>
  <si>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</si>
  <si>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</si>
  <si>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</si>
  <si>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</si>
  <si>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</si>
  <si>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</si>
  <si>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</si>
  <si>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</si>
  <si>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</si>
  <si>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</si>
  <si>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</si>
  <si>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</si>
  <si>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</si>
  <si>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</si>
  <si>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</si>
  <si>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</si>
  <si>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</si>
  <si>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</si>
  <si>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</si>
  <si>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</si>
  <si>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</si>
  <si>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</si>
  <si>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</si>
  <si>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</si>
  <si>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</si>
  <si>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</si>
  <si>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</si>
  <si>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</si>
  <si>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</si>
  <si>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</si>
  <si>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</si>
  <si>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</si>
  <si>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</si>
  <si>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</si>
  <si>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</si>
  <si>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</si>
  <si>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</si>
  <si>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</si>
  <si>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</si>
  <si>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</si>
  <si>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</si>
  <si>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</si>
  <si>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</si>
  <si>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</si>
  <si>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</si>
  <si>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</si>
  <si>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</si>
  <si>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</si>
  <si>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</si>
  <si>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</si>
  <si>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</si>
  <si>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</si>
  <si>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</si>
  <si>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</si>
  <si>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</si>
  <si>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</si>
  <si>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</si>
  <si>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</si>
  <si>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</si>
  <si>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</si>
  <si>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</si>
  <si>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</si>
  <si>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</si>
  <si>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</si>
  <si>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</si>
  <si>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</si>
  <si>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</si>
  <si>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</si>
  <si>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</si>
  <si>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</si>
  <si>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</si>
  <si>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</si>
  <si>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</si>
  <si>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</si>
  <si>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</si>
  <si>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</si>
  <si>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</si>
  <si>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</si>
  <si>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</si>
  <si>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</si>
  <si>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</si>
  <si>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</si>
  <si>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</si>
  <si>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</si>
  <si>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</si>
  <si>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</si>
  <si>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</si>
  <si>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</si>
  <si>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</si>
  <si>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</si>
  <si>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</si>
  <si>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</si>
  <si>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</si>
  <si>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</si>
  <si>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</si>
  <si>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</si>
  <si>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</si>
  <si>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</si>
  <si>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</si>
  <si>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</si>
  <si>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</si>
  <si>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</si>
  <si>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</si>
  <si>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</si>
  <si>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</si>
  <si>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</si>
  <si>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</si>
  <si>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</si>
  <si>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</si>
  <si>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</si>
  <si>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</si>
  <si>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</si>
  <si>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</si>
  <si>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</si>
  <si>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</si>
  <si>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</si>
  <si>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</si>
  <si>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</si>
  <si>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</si>
  <si>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</si>
  <si>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</si>
  <si>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</si>
  <si>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</si>
  <si>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</si>
  <si>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</si>
  <si>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</si>
  <si>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</si>
  <si>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</si>
  <si>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</si>
  <si>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</si>
  <si>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</si>
  <si>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</si>
  <si>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</si>
  <si>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</si>
  <si>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</si>
  <si>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</si>
  <si>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</si>
  <si>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</si>
  <si>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</si>
  <si>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</si>
  <si>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</si>
  <si>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</si>
  <si>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</si>
  <si>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</si>
  <si>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</si>
  <si>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</si>
  <si>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</si>
  <si>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</si>
  <si>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</si>
  <si>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</si>
  <si>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</si>
  <si>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</si>
  <si>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</si>
  <si>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</si>
  <si>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</si>
  <si>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</si>
  <si>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</si>
  <si>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</si>
  <si>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</si>
  <si>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</si>
  <si>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</si>
  <si>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</si>
  <si>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</si>
  <si>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</si>
  <si>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</si>
  <si>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</si>
  <si>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</si>
  <si>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</si>
  <si>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</si>
  <si>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</si>
  <si>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</si>
  <si>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</si>
  <si>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</si>
  <si>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</si>
  <si>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</si>
  <si>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</si>
  <si>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</si>
  <si>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</si>
  <si>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</si>
  <si>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</si>
  <si>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</si>
  <si>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</si>
  <si>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</si>
  <si>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</si>
  <si>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</si>
  <si>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</si>
  <si>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</si>
  <si>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</si>
  <si>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</si>
  <si>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</si>
  <si>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</si>
  <si>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</si>
  <si>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</si>
  <si>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</si>
  <si>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</si>
  <si>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</si>
  <si>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</si>
  <si>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</si>
  <si>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</si>
  <si>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</si>
  <si>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</si>
  <si>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</si>
  <si>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</si>
  <si>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</si>
  <si>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</si>
  <si>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</si>
  <si>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</si>
  <si>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</si>
  <si>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</si>
  <si>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</si>
  <si>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</si>
  <si>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</si>
  <si>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</si>
  <si>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</si>
  <si>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</si>
  <si>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</si>
  <si>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</si>
  <si>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</si>
  <si>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</si>
  <si>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</si>
  <si>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</si>
  <si>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</si>
  <si>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</si>
  <si>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</si>
  <si>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</si>
  <si>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</si>
  <si>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</si>
  <si>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</si>
  <si>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</si>
  <si>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</si>
  <si>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</si>
  <si>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</si>
  <si>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</si>
  <si>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</si>
  <si>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</si>
  <si>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</si>
  <si>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</si>
  <si>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</si>
  <si>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</si>
  <si>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</si>
  <si>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</si>
  <si>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</si>
  <si>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</si>
  <si>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</si>
  <si>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</si>
  <si>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</si>
  <si>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</si>
  <si>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</si>
  <si>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</si>
  <si>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</si>
  <si>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</si>
  <si>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</si>
  <si>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</si>
  <si>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</si>
  <si>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</si>
  <si>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</si>
  <si>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</si>
  <si>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</si>
  <si>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</si>
  <si>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</si>
  <si>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</si>
  <si>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</si>
  <si>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</si>
  <si>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</si>
  <si>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</si>
  <si>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</si>
  <si>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</si>
  <si>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</si>
  <si>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</si>
  <si>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</si>
  <si>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</si>
  <si>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</si>
  <si>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</si>
  <si>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</si>
  <si>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</si>
  <si>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</si>
  <si>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</si>
  <si>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</si>
  <si>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</si>
  <si>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</si>
  <si>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</si>
  <si>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</si>
  <si>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</si>
  <si>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</si>
  <si>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</si>
  <si>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</si>
  <si>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</si>
  <si>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</si>
  <si>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</si>
  <si>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</si>
  <si>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</si>
  <si>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</si>
  <si>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</si>
  <si>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</si>
  <si>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</si>
  <si>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</si>
  <si>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</si>
  <si>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</si>
  <si>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</si>
  <si>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</si>
  <si>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</si>
  <si>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</si>
  <si>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</si>
  <si>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</si>
  <si>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</si>
  <si>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</si>
  <si>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</si>
  <si>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</si>
  <si>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</si>
  <si>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</si>
  <si>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</si>
  <si>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</si>
  <si>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</si>
  <si>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</si>
  <si>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</si>
  <si>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</si>
  <si>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</si>
  <si>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</si>
  <si>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</si>
  <si>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</si>
  <si>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</si>
  <si>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</si>
  <si>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</si>
  <si>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</si>
  <si>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</si>
  <si>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</si>
  <si>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</si>
  <si>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</si>
  <si>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</si>
  <si>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</si>
  <si>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</si>
  <si>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</si>
  <si>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</si>
  <si>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</si>
  <si>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</si>
  <si>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</si>
  <si>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</si>
  <si>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</si>
  <si>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</si>
  <si>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</si>
  <si>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</si>
  <si>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</si>
  <si>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</si>
  <si>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</si>
  <si>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</si>
  <si>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</si>
  <si>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</si>
  <si>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</si>
  <si>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</si>
  <si>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</si>
  <si>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</si>
  <si>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</si>
  <si>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</si>
  <si>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</si>
  <si>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</si>
  <si>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</si>
  <si>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</si>
  <si>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</si>
  <si>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</si>
  <si>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</si>
  <si>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</si>
  <si>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</si>
  <si>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</si>
  <si>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</si>
  <si>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</si>
  <si>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</si>
  <si>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</si>
  <si>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</si>
  <si>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</si>
  <si>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</si>
  <si>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</si>
  <si>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</si>
  <si>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</si>
  <si>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</si>
  <si>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</si>
  <si>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</si>
  <si>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</si>
  <si>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</si>
  <si>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</si>
  <si>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</si>
  <si>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</si>
  <si>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</si>
  <si>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</si>
  <si>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</si>
  <si>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</si>
  <si>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</si>
  <si>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</si>
  <si>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</si>
  <si>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</si>
  <si>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</si>
  <si>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</si>
  <si>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</si>
  <si>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</si>
  <si>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</si>
  <si>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</si>
  <si>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</si>
  <si>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</si>
  <si>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</si>
  <si>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</si>
  <si>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</si>
  <si>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</si>
  <si>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</si>
  <si>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</si>
  <si>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</si>
  <si>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</si>
  <si>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</si>
  <si>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</si>
  <si>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</si>
  <si>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</si>
  <si>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</si>
  <si>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</si>
  <si>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</si>
  <si>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</si>
  <si>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</si>
  <si>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</si>
  <si>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</si>
  <si>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</si>
  <si>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</si>
  <si>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</si>
  <si>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</si>
  <si>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</si>
  <si>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</si>
  <si>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</si>
  <si>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</si>
  <si>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</si>
  <si>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</si>
  <si>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</si>
  <si>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</si>
  <si>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</si>
  <si>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</si>
  <si>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</si>
  <si>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</si>
  <si>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</si>
  <si>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</si>
  <si>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</si>
  <si>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</si>
  <si>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</si>
  <si>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</si>
  <si>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</si>
  <si>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</si>
  <si>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</si>
  <si>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</si>
  <si>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</si>
  <si>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</si>
  <si>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</si>
  <si>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</si>
  <si>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</si>
  <si>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</si>
  <si>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</si>
  <si>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</si>
  <si>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</si>
  <si>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</si>
  <si>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</si>
  <si>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</si>
  <si>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</si>
  <si>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</si>
  <si>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</si>
  <si>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</si>
  <si>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</si>
  <si>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</si>
  <si>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</si>
  <si>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</si>
  <si>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</si>
  <si>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</si>
  <si>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</si>
  <si>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</si>
  <si>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</si>
  <si>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</si>
  <si>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</si>
  <si>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</si>
  <si>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</si>
  <si>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</si>
  <si>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</si>
  <si>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</si>
  <si>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</si>
  <si>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</si>
  <si>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</si>
  <si>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</si>
  <si>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</si>
  <si>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</si>
  <si>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</si>
  <si>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</si>
  <si>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</si>
  <si>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</si>
  <si>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</si>
  <si>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</si>
  <si>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</si>
  <si>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</si>
  <si>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</si>
  <si>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</si>
  <si>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</si>
  <si>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</si>
  <si>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</si>
  <si>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</si>
  <si>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</si>
  <si>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</si>
  <si>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</si>
  <si>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</si>
  <si>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</si>
  <si>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</si>
  <si>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</si>
  <si>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</si>
  <si>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</si>
  <si>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</si>
  <si>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</si>
  <si>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</si>
  <si>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</si>
  <si>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</si>
  <si>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</si>
  <si>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</si>
  <si>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</si>
  <si>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</si>
  <si>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</si>
  <si>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</si>
  <si>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</si>
  <si>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</si>
  <si>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</si>
  <si>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</si>
  <si>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10626727, 10042579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</si>
  <si>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</si>
  <si>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</si>
  <si>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</si>
  <si>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</si>
  <si>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</si>
  <si>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</si>
  <si>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</si>
  <si>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</si>
  <si>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</si>
  <si>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</si>
  <si>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</si>
  <si>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</si>
  <si>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</si>
  <si>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</si>
  <si>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</si>
  <si>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</si>
  <si>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</si>
  <si>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</si>
  <si>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</si>
  <si>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</si>
  <si>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</si>
  <si>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</si>
  <si>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</si>
  <si>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</si>
  <si>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</si>
  <si>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</si>
  <si>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</si>
  <si>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</si>
  <si>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</si>
  <si>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</si>
  <si>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</si>
  <si>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</si>
  <si>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</si>
  <si>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</si>
  <si>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</si>
  <si>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</si>
  <si>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</si>
  <si>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</si>
  <si>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</si>
  <si>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</si>
  <si>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</si>
  <si>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</si>
  <si>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</si>
  <si>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</si>
  <si>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</si>
  <si>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</si>
  <si>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</si>
  <si>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</si>
  <si>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</si>
  <si>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</si>
  <si>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</si>
  <si>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</si>
  <si>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</si>
  <si>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</si>
  <si>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</si>
  <si>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</si>
  <si>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</si>
  <si>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</si>
  <si>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</si>
  <si>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</si>
  <si>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</si>
  <si>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</si>
  <si>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</si>
  <si>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</si>
  <si>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</si>
  <si>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</si>
  <si>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</si>
  <si>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</si>
  <si>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</si>
  <si>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</si>
  <si>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</si>
  <si>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</si>
  <si>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</si>
  <si>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</si>
  <si>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</si>
  <si>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</si>
  <si>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</si>
  <si>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</si>
  <si>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</si>
  <si>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</si>
  <si>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</si>
  <si>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</si>
  <si>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</si>
  <si>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</si>
  <si>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</si>
  <si>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</si>
  <si>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</si>
  <si>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</si>
  <si>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</si>
  <si>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</si>
  <si>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</si>
  <si>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</si>
  <si>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</si>
  <si>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</si>
  <si>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</si>
  <si>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</si>
  <si>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</si>
  <si>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</si>
  <si>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</si>
  <si>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</si>
  <si>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</si>
  <si>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</si>
  <si>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</si>
  <si>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</si>
  <si>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</si>
  <si>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</si>
  <si>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</si>
  <si>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</si>
  <si>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</si>
  <si>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</si>
  <si>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</si>
  <si>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</si>
  <si>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</si>
  <si>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</si>
  <si>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</si>
  <si>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</si>
  <si>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</si>
  <si>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</si>
  <si>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</si>
  <si>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</si>
  <si>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</si>
  <si>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</si>
  <si>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</si>
  <si>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</si>
  <si>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</si>
  <si>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</si>
  <si>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</si>
  <si>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</si>
  <si>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</si>
  <si>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</si>
  <si>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</si>
  <si>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</si>
  <si>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</si>
  <si>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</si>
  <si>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</si>
  <si>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</si>
  <si>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</si>
  <si>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</si>
  <si>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</si>
  <si>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</si>
  <si>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</si>
  <si>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</si>
  <si>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</si>
  <si>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</si>
  <si>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</si>
  <si>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</si>
  <si>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</si>
  <si>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</si>
  <si>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</si>
  <si>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</si>
  <si>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</si>
  <si>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</si>
  <si>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</si>
  <si>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</si>
  <si>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</si>
  <si>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</si>
  <si>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</si>
  <si>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</si>
  <si>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</si>
  <si>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</si>
  <si>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</si>
  <si>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</si>
  <si>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</si>
  <si>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</si>
  <si>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</si>
  <si>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</si>
  <si>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</si>
  <si>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</si>
  <si>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</si>
  <si>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</si>
  <si>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</si>
  <si>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</si>
  <si>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</si>
  <si>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</si>
  <si>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</si>
  <si>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</si>
  <si>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</si>
  <si>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</si>
  <si>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</si>
  <si>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</si>
  <si>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</si>
  <si>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</si>
  <si>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</si>
  <si>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</si>
  <si>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</si>
  <si>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</si>
  <si>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</si>
  <si>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</si>
  <si>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</si>
  <si>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</si>
  <si>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</si>
  <si>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</si>
  <si>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</si>
  <si>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</si>
  <si>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</si>
  <si>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</si>
  <si>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</si>
  <si>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</si>
  <si>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</si>
  <si>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</si>
  <si>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</si>
  <si>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</si>
  <si>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</si>
  <si>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</si>
  <si>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</si>
  <si>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</si>
  <si>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</si>
  <si>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</si>
  <si>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</si>
  <si>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</si>
  <si>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</si>
  <si>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</si>
  <si>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</si>
  <si>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</si>
  <si>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</si>
  <si>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</si>
  <si>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</si>
  <si>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</si>
  <si>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</si>
  <si>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</si>
  <si>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</si>
  <si>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</si>
  <si>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</si>
  <si>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</si>
  <si>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</si>
  <si>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</si>
  <si>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</si>
  <si>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</si>
  <si>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</si>
  <si>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</si>
  <si>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</si>
  <si>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</si>
  <si>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</si>
  <si>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</si>
  <si>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</si>
  <si>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</si>
  <si>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</si>
  <si>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</si>
  <si>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</si>
  <si>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</si>
  <si>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</si>
  <si>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</si>
  <si>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</si>
  <si>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</si>
  <si>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</si>
  <si>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</si>
  <si>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</si>
  <si>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</si>
  <si>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</si>
  <si>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</si>
  <si>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</si>
  <si>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</si>
  <si>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</si>
  <si>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</si>
  <si>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</si>
  <si>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</si>
  <si>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</si>
  <si>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</si>
  <si>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</si>
  <si>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</si>
  <si>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</si>
  <si>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</si>
  <si>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</si>
  <si>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</si>
  <si>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</si>
  <si>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</si>
  <si>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</si>
  <si>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</si>
  <si>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</si>
  <si>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</si>
  <si>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</si>
  <si>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</si>
  <si>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</si>
  <si>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</si>
  <si>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</si>
  <si>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</si>
  <si>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</si>
  <si>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</si>
  <si>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</si>
  <si>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</si>
  <si>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</si>
  <si>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</si>
  <si>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</si>
  <si>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</si>
  <si>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</si>
  <si>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</si>
  <si>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</si>
  <si>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</si>
  <si>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</si>
  <si>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</si>
  <si>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</si>
  <si>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</si>
  <si>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</si>
  <si>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</si>
  <si>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</si>
  <si>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</si>
  <si>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</si>
  <si>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</si>
  <si>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</si>
  <si>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</si>
  <si>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</si>
  <si>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</si>
  <si>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</si>
  <si>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</si>
  <si>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</si>
  <si>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</si>
  <si>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</si>
  <si>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</si>
  <si>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</si>
  <si>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</si>
  <si>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</si>
  <si>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</si>
  <si>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</si>
  <si>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</si>
  <si>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</si>
  <si>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</si>
  <si>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</si>
  <si>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</si>
  <si>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</si>
  <si>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</si>
  <si>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</si>
  <si>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</si>
  <si>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</si>
  <si>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</si>
  <si>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</si>
  <si>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</si>
  <si>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</si>
  <si>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</si>
  <si>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</si>
  <si>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</si>
  <si>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</si>
  <si>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</si>
  <si>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</si>
  <si>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</si>
  <si>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</si>
  <si>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</si>
  <si>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</si>
  <si>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</si>
  <si>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</si>
  <si>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</si>
  <si>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</si>
  <si>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</si>
  <si>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</si>
  <si>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</si>
  <si>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</si>
  <si>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</si>
  <si>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</si>
  <si>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</si>
  <si>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</si>
  <si>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</si>
  <si>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</si>
  <si>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</si>
  <si>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</si>
  <si>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</si>
  <si>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</si>
  <si>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</si>
  <si>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</si>
  <si>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</si>
  <si>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</si>
  <si>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</si>
  <si>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</si>
  <si>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</si>
  <si>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</si>
  <si>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</si>
  <si>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</si>
  <si>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</si>
  <si>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</si>
  <si>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</si>
  <si>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</si>
  <si>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</si>
  <si>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</si>
  <si>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</si>
  <si>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</si>
  <si>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</si>
  <si>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</si>
  <si>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</si>
  <si>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</si>
  <si>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</si>
  <si>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</si>
  <si>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</si>
  <si>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</si>
  <si>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</si>
  <si>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</si>
  <si>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</si>
  <si>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</si>
  <si>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</si>
  <si>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</si>
  <si>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</si>
  <si>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</si>
  <si>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</si>
  <si>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</si>
  <si>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</si>
  <si>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</si>
  <si>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</si>
  <si>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</si>
  <si>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</si>
  <si>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</si>
  <si>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</si>
  <si>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</si>
  <si>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</si>
  <si>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</si>
  <si>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</si>
  <si>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</si>
  <si>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</si>
  <si>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</si>
  <si>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</si>
  <si>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</si>
  <si>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</si>
  <si>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</si>
  <si>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</si>
  <si>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</si>
  <si>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</si>
  <si>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</si>
  <si>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</si>
  <si>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</si>
  <si>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</si>
  <si>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</si>
  <si>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</si>
  <si>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</si>
  <si>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</si>
  <si>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</si>
  <si>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</si>
  <si>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</si>
  <si>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</si>
  <si>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</si>
  <si>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</si>
  <si>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</si>
  <si>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</si>
  <si>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</si>
  <si>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</si>
  <si>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</si>
  <si>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</si>
  <si>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</si>
  <si>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</si>
  <si>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</si>
  <si>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</si>
  <si>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</si>
  <si>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</si>
  <si>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</si>
  <si>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</si>
  <si>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</si>
  <si>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</si>
  <si>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</si>
  <si>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</si>
  <si>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</si>
  <si>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</si>
  <si>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</si>
  <si>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</si>
  <si>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</si>
  <si>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</si>
  <si>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</si>
  <si>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</si>
  <si>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</si>
  <si>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</si>
  <si>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</si>
  <si>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</si>
  <si>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</si>
  <si>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</si>
  <si>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</si>
  <si>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</si>
  <si>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</si>
  <si>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</si>
  <si>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</si>
  <si>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</si>
  <si>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</si>
  <si>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</si>
  <si>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</si>
  <si>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</si>
  <si>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</si>
  <si>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</si>
  <si>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</si>
  <si>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</si>
  <si>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</si>
  <si>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</si>
  <si>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</si>
  <si>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</si>
  <si>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</si>
  <si>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</si>
  <si>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</si>
  <si>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</si>
  <si>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</si>
  <si>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</si>
  <si>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</si>
  <si>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</si>
  <si>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</si>
  <si>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</si>
  <si>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</si>
  <si>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</si>
  <si>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</si>
  <si>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</si>
  <si>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</si>
  <si>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</si>
  <si>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</si>
  <si>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</si>
  <si>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</si>
  <si>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</si>
  <si>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</si>
  <si>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</si>
  <si>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</si>
  <si>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</si>
  <si>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</si>
  <si>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</si>
  <si>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</si>
  <si>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</si>
  <si>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</si>
  <si>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</si>
  <si>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</si>
  <si>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</si>
  <si>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</si>
  <si>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</si>
  <si>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</si>
  <si>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</si>
  <si>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</si>
  <si>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</si>
  <si>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</si>
  <si>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</si>
  <si>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</si>
  <si>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</si>
  <si>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</si>
  <si>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</si>
  <si>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</si>
  <si>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</si>
  <si>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</si>
  <si>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</si>
  <si>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</si>
  <si>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</si>
  <si>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</si>
  <si>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</si>
  <si>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</si>
  <si>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</si>
  <si>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</si>
  <si>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</si>
  <si>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</si>
  <si>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</si>
  <si>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</si>
  <si>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</si>
  <si>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</si>
  <si>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</si>
  <si>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</si>
  <si>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</si>
  <si>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</si>
  <si>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</si>
  <si>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</si>
  <si>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</si>
  <si>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</si>
  <si>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</si>
  <si>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</si>
  <si>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</si>
  <si>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</si>
  <si>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</si>
  <si>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</si>
  <si>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</si>
  <si>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</si>
  <si>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</si>
  <si>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</si>
  <si>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</si>
  <si>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</si>
  <si>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</si>
  <si>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</si>
  <si>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</si>
  <si>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</si>
  <si>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</si>
  <si>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</si>
  <si>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</si>
  <si>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</si>
  <si>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</si>
  <si>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</si>
  <si>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</si>
  <si>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</si>
  <si>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</si>
  <si>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</si>
  <si>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</si>
  <si>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</si>
  <si>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</si>
  <si>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</si>
  <si>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</si>
  <si>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</si>
  <si>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</si>
  <si>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</si>
  <si>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</si>
  <si>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</si>
  <si>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</si>
  <si>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</si>
  <si>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</si>
  <si>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</si>
  <si>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</si>
  <si>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</si>
  <si>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</si>
  <si>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</si>
  <si>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</si>
  <si>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</si>
  <si>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</si>
  <si>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</si>
  <si>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</si>
  <si>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</si>
  <si>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</si>
  <si>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</si>
  <si>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</si>
  <si>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</si>
  <si>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</si>
  <si>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</si>
  <si>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</si>
  <si>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</si>
  <si>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</si>
  <si>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</si>
  <si>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</si>
  <si>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</si>
  <si>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</si>
  <si>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</si>
  <si>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</si>
  <si>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</si>
  <si>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</si>
  <si>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</si>
  <si>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</si>
  <si>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</si>
  <si>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</si>
  <si>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</si>
  <si>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</si>
  <si>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</si>
  <si>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</si>
  <si>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</si>
  <si>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</si>
  <si>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</si>
  <si>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</si>
  <si>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</si>
  <si>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</si>
  <si>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</si>
  <si>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</si>
  <si>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</si>
  <si>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</si>
  <si>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</si>
  <si>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</si>
  <si>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</si>
  <si>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</si>
  <si>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</si>
  <si>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</si>
  <si>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</si>
  <si>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</si>
  <si>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</si>
  <si>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</si>
  <si>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</si>
  <si>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</si>
  <si>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</si>
  <si>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</si>
  <si>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</si>
  <si>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</si>
  <si>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</si>
  <si>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</si>
  <si>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</si>
  <si>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</si>
  <si>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</si>
  <si>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</si>
  <si>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</si>
  <si>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</si>
  <si>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</si>
  <si>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</si>
  <si>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</si>
  <si>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</si>
  <si>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</si>
  <si>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</si>
  <si>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</si>
  <si>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</si>
  <si>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</si>
  <si>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</si>
  <si>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</si>
  <si>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</si>
  <si>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</si>
  <si>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</si>
  <si>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</si>
  <si>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</si>
  <si>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</si>
  <si>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</si>
  <si>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</si>
  <si>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</si>
  <si>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</si>
  <si>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</si>
  <si>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</si>
  <si>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</si>
  <si>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</si>
  <si>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</si>
  <si>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</si>
  <si>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</si>
  <si>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</si>
  <si>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</si>
  <si>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</si>
  <si>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</si>
  <si>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</si>
  <si>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</si>
  <si>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</si>
  <si>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</si>
  <si>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</si>
  <si>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</si>
  <si>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</si>
  <si>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</si>
  <si>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</si>
  <si>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</si>
  <si>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</si>
  <si>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</si>
  <si>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</si>
  <si>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</si>
  <si>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</si>
  <si>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</si>
  <si>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</si>
  <si>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</si>
  <si>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</si>
  <si>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</si>
  <si>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</si>
  <si>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</si>
  <si>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</si>
  <si>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</si>
  <si>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</si>
  <si>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</si>
  <si>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</si>
  <si>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</si>
  <si>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</si>
  <si>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</si>
  <si>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</si>
  <si>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</si>
  <si>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</si>
  <si>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</si>
  <si>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</si>
  <si>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</si>
  <si>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</si>
  <si>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</si>
  <si>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</si>
  <si>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</si>
  <si>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</si>
  <si>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</si>
  <si>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</si>
  <si>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</si>
  <si>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</si>
  <si>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</si>
  <si>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</si>
  <si>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</si>
  <si>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</si>
  <si>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</si>
  <si>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</si>
  <si>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</si>
  <si>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</si>
  <si>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</si>
  <si>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</si>
  <si>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</si>
  <si>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</si>
  <si>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</si>
  <si>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</si>
  <si>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</si>
  <si>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</si>
  <si>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</si>
  <si>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</si>
  <si>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</si>
  <si>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</si>
  <si>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</si>
  <si>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</si>
  <si>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</si>
  <si>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</si>
  <si>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</si>
  <si>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</si>
  <si>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</si>
  <si>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</si>
  <si>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</si>
  <si>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</si>
  <si>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</si>
  <si>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</si>
  <si>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</si>
  <si>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</si>
  <si>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</si>
  <si>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</si>
  <si>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</si>
  <si>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</si>
  <si>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Parmer Lane Luxury Apartments</t>
  </si>
  <si>
    <t>13401 LEGENDARY DR</t>
  </si>
  <si>
    <t>SP-2011-0297C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</si>
  <si>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</si>
  <si>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</si>
  <si>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</si>
  <si>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</si>
  <si>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</si>
  <si>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</si>
  <si>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</si>
  <si>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</si>
  <si>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</si>
  <si>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</si>
  <si>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</si>
  <si>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</si>
  <si>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</si>
  <si>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</si>
  <si>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</si>
  <si>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</si>
  <si>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</si>
  <si>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</si>
  <si>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</si>
  <si>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</si>
  <si>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</si>
  <si>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</si>
  <si>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</si>
  <si>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</si>
  <si>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</si>
  <si>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</si>
  <si>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</si>
  <si>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</si>
  <si>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</si>
  <si>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</si>
  <si>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</si>
  <si>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</si>
  <si>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</si>
  <si>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</si>
  <si>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</si>
  <si>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</si>
  <si>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</si>
  <si>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</si>
  <si>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</si>
  <si>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</si>
  <si>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</si>
  <si>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</si>
  <si>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</si>
  <si>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</si>
  <si>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</si>
  <si>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</si>
  <si>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</si>
  <si>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</si>
  <si>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</si>
  <si>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</si>
  <si>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</si>
  <si>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</si>
  <si>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</si>
  <si>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</si>
  <si>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</si>
  <si>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</si>
  <si>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</si>
  <si>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</si>
  <si>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</si>
  <si>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</si>
  <si>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</si>
  <si>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</si>
  <si>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</si>
  <si>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</si>
  <si>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</si>
  <si>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</si>
  <si>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</si>
  <si>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</si>
  <si>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</si>
  <si>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</si>
  <si>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</si>
  <si>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</si>
  <si>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</si>
  <si>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</si>
  <si>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</si>
  <si>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</si>
  <si>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</si>
  <si>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</si>
  <si>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</si>
  <si>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</si>
  <si>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</si>
  <si>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</si>
  <si>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</si>
  <si>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</si>
  <si>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</si>
  <si>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</si>
  <si>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</si>
  <si>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</si>
  <si>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</si>
  <si>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</si>
  <si>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</si>
  <si>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</si>
  <si>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</si>
  <si>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</si>
  <si>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</si>
  <si>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</si>
  <si>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</si>
  <si>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</si>
  <si>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</si>
  <si>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</si>
  <si>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</si>
  <si>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</si>
  <si>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</si>
  <si>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</si>
  <si>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</si>
  <si>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</si>
  <si>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</si>
  <si>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</si>
  <si>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</si>
  <si>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</si>
  <si>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</si>
  <si>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</si>
  <si>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</si>
  <si>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</si>
  <si>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</si>
  <si>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</si>
  <si>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</si>
  <si>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</si>
  <si>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</si>
  <si>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</si>
  <si>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</si>
  <si>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</si>
  <si>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</si>
  <si>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</si>
  <si>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</si>
  <si>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</si>
  <si>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</si>
  <si>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</si>
  <si>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</si>
  <si>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</si>
  <si>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</si>
  <si>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</si>
  <si>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</si>
  <si>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</si>
  <si>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</si>
  <si>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</si>
  <si>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</si>
  <si>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</si>
  <si>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</si>
  <si>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</si>
  <si>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</si>
  <si>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</si>
  <si>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</si>
  <si>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</si>
  <si>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</si>
  <si>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</si>
  <si>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</si>
  <si>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</si>
  <si>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</si>
  <si>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</si>
  <si>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</si>
  <si>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</si>
  <si>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</si>
  <si>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</si>
  <si>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</si>
  <si>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</si>
  <si>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</si>
  <si>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</si>
  <si>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</si>
  <si>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</si>
  <si>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</si>
  <si>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</si>
  <si>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</si>
  <si>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</si>
  <si>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</si>
  <si>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</si>
  <si>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</si>
  <si>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</si>
  <si>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</si>
  <si>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</si>
  <si>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</si>
  <si>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</si>
  <si>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</si>
  <si>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</si>
  <si>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</si>
  <si>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</si>
  <si>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</si>
  <si>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</si>
  <si>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</si>
  <si>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</si>
  <si>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</si>
  <si>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</si>
  <si>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</si>
  <si>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</si>
  <si>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</si>
  <si>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</si>
  <si>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</si>
  <si>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</si>
  <si>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</si>
  <si>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</si>
  <si>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</si>
  <si>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</si>
  <si>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</si>
  <si>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</si>
  <si>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</si>
  <si>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</si>
  <si>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</si>
  <si>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</si>
  <si>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</si>
  <si>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</si>
  <si>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</si>
  <si>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</si>
  <si>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</si>
  <si>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</si>
  <si>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</si>
  <si>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</si>
  <si>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</si>
  <si>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</si>
  <si>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</si>
  <si>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</si>
  <si>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</si>
  <si>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</si>
  <si>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</si>
  <si>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</si>
  <si>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</si>
  <si>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</si>
  <si>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</si>
  <si>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</si>
  <si>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</si>
  <si>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</si>
  <si>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</si>
  <si>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</si>
  <si>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</si>
  <si>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</si>
  <si>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</si>
  <si>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</si>
  <si>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</si>
  <si>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</si>
  <si>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</si>
  <si>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</si>
  <si>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</si>
  <si>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</si>
  <si>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</si>
  <si>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</si>
  <si>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</si>
  <si>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</si>
  <si>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</si>
  <si>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</si>
  <si>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</si>
  <si>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</si>
  <si>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</si>
  <si>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</si>
  <si>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</si>
  <si>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</si>
  <si>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</si>
  <si>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</si>
  <si>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</si>
  <si>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</si>
  <si>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</si>
  <si>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</si>
  <si>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</si>
  <si>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</si>
  <si>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</si>
  <si>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</si>
  <si>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</si>
  <si>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</si>
  <si>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</si>
  <si>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</si>
  <si>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</si>
  <si>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</si>
  <si>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</si>
  <si>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</si>
  <si>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</si>
  <si>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</si>
  <si>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</si>
  <si>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</si>
  <si>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</si>
  <si>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</si>
  <si>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</si>
  <si>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</si>
  <si>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</si>
  <si>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</si>
  <si>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</si>
  <si>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</si>
  <si>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</si>
  <si>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</si>
  <si>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</si>
  <si>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</si>
  <si>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</si>
  <si>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</si>
  <si>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</si>
  <si>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</si>
  <si>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</si>
  <si>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</si>
  <si>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</si>
  <si>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</si>
  <si>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</si>
  <si>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</si>
  <si>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</si>
  <si>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</si>
  <si>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</si>
  <si>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</si>
  <si>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</si>
  <si>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</si>
  <si>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</si>
  <si>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</si>
  <si>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</si>
  <si>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</si>
  <si>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</si>
  <si>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</si>
  <si>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</si>
  <si>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</si>
  <si>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</si>
  <si>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</si>
  <si>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</si>
  <si>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</si>
  <si>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</si>
  <si>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</si>
  <si>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</si>
  <si>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</si>
  <si>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</si>
  <si>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</si>
  <si>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</si>
  <si>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</si>
  <si>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</si>
  <si>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</si>
  <si>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</si>
  <si>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</si>
  <si>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</si>
  <si>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</si>
  <si>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</si>
  <si>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</si>
  <si>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</si>
  <si>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</si>
  <si>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</si>
  <si>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</si>
  <si>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</si>
  <si>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</si>
  <si>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</si>
  <si>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</si>
  <si>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</si>
  <si>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</si>
  <si>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</si>
  <si>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</si>
  <si>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</si>
  <si>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</si>
  <si>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</si>
  <si>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</si>
  <si>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</si>
  <si>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</si>
  <si>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</si>
  <si>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</si>
  <si>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</si>
  <si>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</si>
  <si>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</si>
  <si>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</si>
  <si>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</si>
  <si>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</si>
  <si>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</si>
  <si>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</si>
  <si>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</si>
  <si>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</si>
  <si>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</si>
  <si>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</si>
  <si>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</si>
  <si>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</si>
  <si>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</si>
  <si>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</si>
  <si>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</si>
  <si>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</si>
  <si>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</si>
  <si>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</si>
  <si>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</si>
  <si>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</si>
  <si>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</si>
  <si>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</si>
  <si>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</si>
  <si>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</si>
  <si>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</si>
  <si>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</si>
  <si>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</si>
  <si>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</si>
  <si>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</si>
  <si>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</si>
  <si>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</si>
  <si>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</si>
  <si>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</si>
  <si>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</si>
  <si>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</si>
  <si>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</si>
  <si>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</si>
  <si>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</si>
  <si>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</si>
  <si>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</si>
  <si>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</si>
  <si>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</si>
  <si>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</si>
  <si>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</si>
  <si>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</si>
  <si>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</si>
  <si>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</si>
  <si>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</si>
  <si>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</si>
  <si>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</si>
  <si>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</si>
  <si>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</si>
  <si>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</si>
  <si>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</si>
  <si>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</si>
  <si>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</si>
  <si>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</si>
  <si>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</si>
  <si>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</si>
  <si>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</si>
  <si>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</si>
  <si>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</si>
  <si>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</si>
  <si>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</si>
  <si>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</si>
  <si>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</si>
  <si>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</si>
  <si>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</si>
  <si>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</si>
  <si>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</si>
  <si>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</si>
  <si>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</si>
  <si>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</si>
  <si>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</si>
  <si>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</si>
  <si>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</si>
  <si>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</si>
  <si>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</si>
  <si>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</si>
  <si>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</si>
  <si>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</si>
  <si>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</si>
  <si>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</si>
  <si>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</si>
  <si>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</si>
  <si>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</si>
  <si>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</si>
  <si>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</si>
  <si>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</si>
  <si>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</si>
  <si>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</si>
  <si>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</si>
  <si>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</si>
  <si>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</si>
  <si>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</si>
  <si>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</si>
  <si>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</si>
  <si>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</si>
  <si>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</si>
  <si>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</si>
  <si>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</si>
  <si>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</si>
  <si>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</si>
  <si>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</si>
  <si>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</si>
  <si>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</si>
  <si>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</si>
  <si>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</si>
  <si>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</si>
  <si>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</si>
  <si>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</si>
  <si>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</si>
  <si>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</si>
  <si>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</si>
  <si>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</si>
  <si>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</si>
  <si>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</si>
  <si>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</si>
  <si>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</si>
  <si>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</si>
  <si>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</si>
  <si>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</si>
  <si>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</si>
  <si>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</si>
  <si>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</si>
  <si>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</si>
  <si>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</si>
  <si>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</si>
  <si>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</si>
  <si>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</si>
  <si>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</si>
  <si>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</si>
  <si>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</si>
  <si>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</si>
  <si>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</si>
  <si>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</si>
  <si>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</si>
  <si>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</si>
  <si>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</si>
  <si>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</si>
  <si>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</si>
  <si>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</si>
  <si>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</si>
  <si>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</si>
  <si>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</si>
  <si>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</si>
  <si>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</si>
  <si>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</si>
  <si>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</si>
  <si>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</si>
  <si>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</si>
  <si>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</si>
  <si>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</si>
  <si>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</si>
  <si>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</si>
  <si>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</si>
  <si>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</si>
  <si>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</si>
  <si>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</si>
  <si>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</si>
  <si>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</si>
  <si>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</si>
  <si>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</si>
  <si>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</si>
  <si>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</si>
  <si>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</si>
  <si>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</si>
  <si>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</si>
  <si>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</si>
  <si>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</si>
  <si>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</si>
  <si>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</si>
  <si>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</si>
  <si>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</si>
  <si>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</si>
  <si>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</si>
  <si>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</si>
  <si>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</si>
  <si>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</si>
  <si>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</si>
  <si>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</si>
  <si>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</si>
  <si>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</si>
  <si>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</si>
  <si>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</si>
  <si>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</si>
  <si>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</si>
  <si>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</si>
  <si>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</si>
  <si>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</si>
  <si>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</si>
  <si>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</si>
  <si>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</si>
  <si>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</si>
  <si>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</si>
  <si>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</si>
  <si>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</si>
  <si>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</si>
  <si>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</si>
  <si>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</si>
  <si>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</si>
  <si>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</si>
  <si>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</si>
  <si>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</si>
  <si>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</si>
  <si>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</si>
  <si>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</si>
  <si>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</si>
  <si>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</si>
  <si>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</si>
  <si>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</si>
  <si>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</si>
  <si>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</si>
  <si>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</si>
  <si>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</si>
  <si>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</si>
  <si>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</si>
  <si>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</si>
  <si>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</si>
  <si>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</si>
  <si>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</si>
  <si>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</si>
  <si>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</si>
  <si>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</si>
  <si>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</si>
  <si>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</si>
  <si>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</si>
  <si>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</si>
  <si>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</si>
  <si>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</si>
  <si>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</si>
  <si>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</si>
  <si>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</si>
  <si>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</si>
  <si>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</si>
  <si>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</si>
  <si>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</si>
  <si>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</si>
  <si>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</si>
  <si>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</si>
  <si>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</si>
  <si>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</si>
  <si>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</si>
  <si>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</si>
  <si>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</si>
  <si>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</si>
  <si>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</si>
  <si>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</si>
  <si>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</si>
  <si>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</si>
  <si>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</si>
  <si>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</si>
  <si>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</si>
  <si>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</si>
  <si>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</si>
  <si>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</si>
  <si>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</si>
  <si>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</si>
  <si>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</si>
  <si>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</si>
  <si>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</si>
  <si>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</si>
  <si>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</si>
  <si>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</si>
  <si>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</si>
  <si>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</si>
  <si>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</si>
  <si>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</si>
  <si>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</si>
  <si>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</si>
  <si>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</si>
  <si>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</si>
  <si>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</si>
  <si>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</si>
  <si>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</si>
  <si>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</si>
  <si>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</si>
  <si>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</si>
  <si>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</si>
  <si>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</si>
  <si>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</si>
  <si>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</si>
  <si>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</si>
  <si>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</si>
  <si>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</si>
  <si>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</si>
  <si>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</si>
  <si>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</si>
  <si>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</si>
  <si>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</si>
  <si>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</si>
  <si>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</si>
  <si>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</si>
  <si>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</si>
  <si>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</si>
  <si>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</si>
  <si>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</si>
  <si>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</si>
  <si>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</si>
  <si>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</si>
  <si>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</si>
  <si>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</si>
  <si>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</si>
  <si>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</si>
  <si>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</si>
  <si>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</si>
  <si>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</si>
  <si>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</si>
  <si>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</si>
  <si>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</si>
  <si>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</si>
  <si>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</si>
  <si>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</si>
  <si>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</si>
  <si>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</si>
  <si>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</si>
  <si>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</si>
  <si>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</si>
  <si>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</si>
  <si>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</si>
  <si>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</si>
  <si>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</si>
  <si>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</si>
  <si>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</si>
  <si>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</si>
  <si>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</si>
  <si>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</si>
  <si>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</si>
  <si>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</si>
  <si>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</si>
  <si>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</si>
  <si>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</si>
  <si>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</si>
  <si>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</si>
  <si>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</si>
  <si>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</si>
  <si>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</si>
  <si>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</si>
  <si>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</si>
  <si>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</si>
  <si>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</si>
  <si>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</si>
  <si>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</si>
  <si>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</si>
  <si>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</si>
  <si>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</si>
  <si>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</si>
  <si>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</si>
  <si>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</si>
  <si>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</si>
  <si>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</si>
  <si>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</si>
  <si>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</si>
  <si>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</si>
  <si>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</si>
  <si>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</si>
  <si>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</si>
  <si>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</si>
  <si>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</si>
  <si>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</si>
  <si>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</si>
  <si>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</si>
  <si>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</si>
  <si>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</si>
  <si>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</si>
  <si>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</si>
  <si>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</si>
  <si>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</si>
  <si>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</si>
  <si>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</si>
  <si>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</si>
  <si>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</si>
  <si>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</si>
  <si>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</si>
  <si>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</si>
  <si>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</si>
  <si>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</si>
  <si>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</si>
  <si>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</si>
  <si>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</si>
  <si>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</si>
  <si>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</si>
  <si>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</si>
  <si>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</si>
  <si>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</si>
  <si>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</si>
  <si>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</si>
  <si>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</si>
  <si>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</si>
  <si>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</si>
  <si>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</si>
  <si>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</si>
  <si>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</si>
  <si>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</si>
  <si>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</si>
  <si>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</si>
  <si>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</si>
  <si>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</si>
  <si>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</si>
  <si>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</si>
  <si>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</si>
  <si>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</si>
  <si>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</si>
  <si>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</si>
  <si>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</si>
  <si>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</si>
  <si>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</si>
  <si>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</si>
  <si>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</si>
  <si>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</si>
  <si>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</si>
  <si>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</si>
  <si>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</si>
  <si>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</si>
  <si>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</si>
  <si>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</si>
  <si>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</si>
  <si>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</si>
  <si>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</si>
  <si>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</si>
  <si>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</si>
  <si>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</si>
  <si>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</si>
  <si>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</si>
  <si>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</si>
  <si>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</si>
  <si>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</si>
  <si>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</si>
  <si>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</si>
  <si>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</si>
  <si>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</si>
  <si>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</si>
  <si>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</si>
  <si>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</si>
  <si>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</si>
  <si>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</si>
  <si>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</si>
  <si>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</si>
  <si>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</si>
  <si>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</si>
  <si>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</si>
  <si>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</si>
  <si>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</si>
  <si>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</si>
  <si>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</si>
  <si>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</si>
  <si>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</si>
  <si>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</si>
  <si>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</si>
  <si>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</si>
  <si>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</si>
  <si>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</si>
  <si>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</si>
  <si>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</si>
  <si>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</si>
  <si>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</si>
  <si>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</si>
  <si>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</si>
  <si>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</si>
  <si>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</si>
  <si>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</si>
  <si>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</si>
  <si>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</si>
  <si>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</si>
  <si>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</si>
  <si>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</si>
  <si>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</si>
  <si>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</si>
  <si>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</si>
  <si>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</si>
  <si>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</si>
  <si>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</si>
  <si>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</si>
  <si>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</si>
  <si>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</si>
  <si>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</si>
  <si>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</si>
  <si>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</si>
  <si>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</si>
  <si>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</si>
  <si>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</si>
  <si>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</si>
  <si>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</si>
  <si>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</si>
  <si>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</si>
  <si>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</si>
  <si>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</si>
  <si>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</si>
  <si>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</si>
  <si>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</si>
  <si>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</si>
  <si>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</si>
  <si>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</si>
  <si>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</si>
  <si>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</si>
  <si>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</si>
  <si>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</si>
  <si>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</si>
  <si>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</si>
  <si>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</si>
  <si>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</si>
  <si>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</si>
  <si>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</si>
  <si>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</si>
  <si>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</si>
  <si>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</si>
  <si>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</si>
  <si>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</si>
  <si>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</si>
  <si>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</si>
  <si>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</si>
  <si>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</si>
  <si>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</si>
  <si>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</si>
  <si>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</si>
  <si>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</si>
  <si>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</si>
  <si>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</si>
  <si>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</si>
  <si>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</si>
  <si>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</si>
  <si>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</si>
  <si>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</si>
  <si>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</si>
  <si>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</si>
  <si>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</si>
  <si>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</si>
  <si>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</si>
  <si>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</si>
  <si>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</si>
  <si>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</si>
  <si>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</si>
  <si>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</si>
  <si>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</si>
  <si>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</si>
  <si>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</si>
  <si>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</si>
  <si>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</si>
  <si>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</si>
  <si>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</si>
  <si>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</si>
  <si>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</si>
  <si>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</si>
  <si>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</si>
  <si>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</si>
  <si>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</si>
  <si>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</si>
  <si>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</si>
  <si>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</si>
  <si>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</si>
  <si>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</si>
  <si>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</si>
  <si>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</si>
  <si>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</si>
  <si>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</si>
  <si>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</si>
  <si>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</si>
  <si>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</si>
  <si>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</si>
  <si>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</si>
  <si>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</si>
  <si>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</si>
  <si>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</si>
  <si>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</si>
  <si>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</si>
  <si>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</si>
  <si>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</si>
  <si>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</si>
  <si>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</si>
  <si>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</si>
  <si>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</si>
  <si>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</si>
  <si>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</si>
  <si>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</si>
  <si>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</si>
  <si>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</si>
  <si>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</si>
  <si>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</si>
  <si>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</si>
  <si>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</si>
  <si>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</si>
  <si>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</si>
  <si>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</si>
  <si>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</si>
  <si>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</si>
  <si>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</si>
  <si>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</si>
  <si>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</si>
  <si>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</si>
  <si>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</si>
  <si>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</si>
  <si>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</si>
  <si>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</si>
  <si>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</si>
  <si>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</si>
  <si>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</si>
  <si>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</si>
  <si>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</si>
  <si>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</si>
  <si>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</si>
  <si>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</si>
  <si>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</si>
  <si>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</si>
  <si>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</si>
  <si>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</si>
  <si>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</si>
  <si>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</si>
  <si>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</si>
  <si>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</si>
  <si>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</si>
  <si>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</si>
  <si>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</si>
  <si>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</si>
  <si>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</si>
  <si>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</si>
  <si>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</si>
  <si>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</si>
  <si>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</si>
  <si>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</si>
  <si>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</si>
  <si>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</si>
  <si>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</si>
  <si>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</si>
  <si>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</si>
  <si>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</si>
  <si>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</si>
  <si>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</si>
  <si>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</si>
  <si>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</si>
  <si>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</si>
  <si>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</si>
  <si>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</si>
  <si>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</si>
  <si>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</si>
  <si>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</si>
  <si>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</si>
  <si>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</si>
  <si>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</si>
  <si>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</si>
  <si>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</si>
  <si>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</si>
  <si>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</si>
  <si>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</si>
  <si>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</si>
  <si>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</si>
  <si>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</si>
  <si>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</si>
  <si>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</si>
  <si>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</si>
  <si>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</si>
  <si>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</si>
  <si>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</si>
  <si>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</si>
  <si>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</si>
  <si>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</si>
  <si>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</si>
  <si>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</si>
  <si>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</si>
  <si>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</si>
  <si>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</si>
  <si>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</si>
  <si>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</si>
  <si>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</si>
  <si>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</si>
  <si>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</si>
  <si>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</si>
  <si>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</si>
  <si>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</si>
  <si>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</si>
  <si>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</si>
  <si>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</si>
  <si>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</si>
  <si>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</si>
  <si>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</si>
  <si>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</si>
  <si>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</si>
  <si>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</si>
  <si>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</si>
  <si>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</si>
  <si>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</si>
  <si>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</si>
  <si>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</si>
  <si>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</si>
  <si>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</si>
  <si>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</si>
  <si>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</si>
  <si>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</si>
  <si>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</si>
  <si>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</si>
  <si>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</si>
  <si>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</si>
  <si>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</si>
  <si>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</si>
  <si>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</si>
  <si>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</si>
  <si>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</si>
  <si>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</si>
  <si>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</si>
  <si>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</si>
  <si>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</si>
  <si>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</si>
  <si>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</si>
  <si>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</si>
  <si>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</si>
  <si>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</si>
  <si>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</si>
  <si>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</si>
  <si>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</si>
  <si>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</si>
  <si>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</si>
  <si>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</si>
  <si>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</si>
  <si>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</si>
  <si>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</si>
  <si>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</si>
  <si>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</si>
  <si>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</si>
  <si>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</si>
  <si>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</si>
  <si>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</si>
  <si>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</si>
  <si>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</si>
  <si>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</si>
  <si>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</si>
  <si>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</si>
  <si>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</si>
  <si>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</si>
  <si>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</si>
  <si>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</si>
  <si>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</si>
  <si>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</si>
  <si>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</si>
  <si>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</si>
  <si>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</si>
  <si>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</si>
  <si>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</si>
  <si>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</si>
  <si>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</si>
  <si>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</si>
  <si>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</si>
  <si>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</si>
  <si>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</si>
  <si>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</si>
  <si>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</si>
  <si>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</si>
  <si>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</si>
  <si>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</si>
  <si>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</si>
  <si>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</si>
  <si>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</si>
  <si>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</si>
  <si>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</si>
  <si>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</si>
  <si>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</si>
  <si>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</si>
  <si>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</si>
  <si>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</si>
  <si>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</si>
  <si>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</si>
  <si>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</si>
  <si>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</si>
  <si>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</si>
  <si>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</si>
  <si>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</si>
  <si>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</si>
  <si>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</si>
  <si>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</si>
  <si>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</si>
  <si>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</si>
  <si>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</si>
  <si>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</si>
  <si>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</si>
  <si>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</si>
  <si>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</si>
  <si>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</si>
  <si>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</si>
  <si>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</si>
  <si>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</si>
  <si>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</si>
  <si>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</si>
  <si>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</si>
  <si>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</si>
  <si>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</si>
  <si>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</si>
  <si>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</si>
  <si>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</si>
  <si>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</si>
  <si>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</si>
  <si>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</si>
  <si>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</si>
  <si>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</si>
  <si>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</si>
  <si>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</si>
  <si>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</si>
  <si>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</si>
  <si>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</si>
  <si>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</si>
  <si>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</si>
  <si>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</si>
  <si>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</si>
  <si>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</si>
  <si>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</si>
  <si>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</si>
  <si>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</si>
  <si>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</si>
  <si>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</si>
  <si>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</si>
  <si>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</si>
  <si>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</si>
  <si>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</si>
  <si>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</si>
  <si>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</si>
  <si>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</si>
  <si>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</si>
  <si>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</si>
  <si>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</si>
  <si>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</si>
  <si>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</si>
  <si>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</si>
  <si>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</si>
  <si>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</si>
  <si>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</si>
  <si>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</si>
  <si>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</si>
  <si>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</si>
  <si>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</si>
  <si>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</si>
  <si>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</si>
  <si>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</si>
  <si>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</si>
  <si>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</si>
  <si>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</si>
  <si>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</si>
  <si>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</si>
  <si>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</si>
  <si>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</si>
  <si>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</si>
  <si>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</si>
  <si>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</si>
  <si>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</si>
  <si>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</si>
  <si>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</si>
  <si>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</si>
  <si>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</si>
  <si>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</si>
  <si>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</si>
  <si>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</si>
  <si>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</si>
  <si>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</si>
  <si>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</si>
  <si>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</si>
  <si>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</si>
  <si>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</si>
  <si>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</si>
  <si>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</si>
  <si>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</si>
  <si>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</si>
  <si>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</si>
  <si>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</si>
  <si>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</si>
  <si>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</si>
  <si>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</si>
  <si>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</si>
  <si>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</si>
  <si>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</si>
  <si>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</si>
  <si>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</si>
  <si>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</si>
  <si>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</si>
  <si>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</si>
  <si>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</si>
  <si>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</si>
  <si>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</si>
  <si>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</si>
  <si>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</si>
  <si>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</si>
  <si>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</si>
  <si>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</si>
  <si>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</si>
  <si>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</si>
  <si>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</si>
  <si>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</si>
  <si>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</si>
  <si>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</si>
  <si>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</si>
  <si>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</si>
  <si>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</si>
  <si>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</si>
  <si>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</si>
  <si>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</si>
  <si>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</si>
  <si>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</si>
  <si>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</si>
  <si>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</si>
  <si>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</si>
  <si>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</si>
  <si>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</si>
  <si>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</si>
  <si>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</si>
  <si>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</si>
  <si>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</si>
  <si>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</si>
  <si>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</si>
  <si>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</si>
  <si>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</si>
  <si>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</si>
  <si>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</si>
  <si>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</si>
  <si>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</si>
  <si>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</si>
  <si>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</si>
  <si>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</si>
  <si>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</si>
  <si>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</si>
  <si>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</si>
  <si>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</si>
  <si>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</si>
  <si>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</si>
  <si>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</si>
  <si>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</si>
  <si>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</si>
  <si>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</si>
  <si>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</si>
  <si>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</si>
  <si>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</si>
  <si>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</si>
  <si>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</si>
  <si>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</si>
  <si>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</si>
  <si>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</si>
  <si>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</si>
  <si>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</si>
  <si>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</si>
  <si>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</si>
  <si>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</si>
  <si>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</si>
  <si>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</si>
  <si>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</si>
  <si>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</si>
  <si>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</si>
  <si>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</si>
  <si>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</si>
  <si>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</si>
  <si>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</si>
  <si>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</si>
  <si>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</si>
  <si>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</si>
  <si>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</si>
  <si>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</si>
  <si>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</si>
  <si>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</si>
  <si>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</si>
  <si>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</si>
  <si>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</si>
  <si>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</si>
  <si>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</si>
  <si>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</si>
  <si>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</si>
  <si>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</si>
  <si>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</si>
  <si>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</si>
  <si>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</si>
  <si>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</si>
  <si>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</si>
  <si>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</si>
  <si>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</si>
  <si>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</si>
  <si>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</si>
  <si>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</si>
  <si>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</si>
  <si>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</si>
  <si>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</si>
  <si>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</si>
  <si>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</si>
  <si>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</si>
  <si>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</si>
  <si>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</si>
  <si>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</si>
  <si>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</si>
  <si>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</si>
  <si>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</si>
  <si>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</si>
  <si>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</si>
  <si>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</si>
  <si>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</si>
  <si>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</si>
  <si>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</si>
  <si>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</si>
  <si>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</si>
  <si>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</si>
  <si>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</si>
  <si>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</si>
  <si>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</si>
  <si>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</si>
  <si>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</si>
  <si>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</si>
  <si>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</si>
  <si>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</si>
  <si>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</si>
  <si>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</si>
  <si>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</si>
  <si>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</si>
  <si>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</si>
  <si>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</si>
  <si>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</si>
  <si>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</si>
  <si>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</si>
  <si>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</si>
  <si>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</si>
  <si>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</si>
  <si>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</si>
  <si>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</si>
  <si>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</si>
  <si>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</si>
  <si>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</si>
  <si>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</si>
  <si>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</si>
  <si>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</si>
  <si>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</si>
  <si>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</si>
  <si>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</si>
  <si>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</si>
  <si>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</si>
  <si>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</si>
  <si>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</si>
  <si>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</si>
  <si>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</si>
  <si>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</si>
  <si>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</si>
  <si>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</si>
  <si>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</si>
  <si>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</si>
  <si>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</si>
  <si>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</si>
  <si>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</si>
  <si>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</si>
  <si>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</si>
  <si>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</si>
  <si>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</si>
  <si>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</si>
  <si>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</si>
  <si>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</si>
  <si>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</si>
  <si>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</si>
  <si>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</si>
  <si>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</si>
  <si>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</si>
  <si>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</si>
  <si>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</si>
  <si>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</si>
  <si>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</si>
  <si>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</si>
  <si>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</si>
  <si>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</si>
  <si>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</si>
  <si>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</si>
  <si>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</si>
  <si>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</si>
  <si>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</si>
  <si>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</si>
  <si>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</si>
  <si>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</si>
  <si>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</si>
  <si>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</si>
  <si>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</si>
  <si>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</si>
  <si>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</si>
  <si>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</si>
  <si>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</si>
  <si>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</si>
  <si>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</si>
  <si>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</si>
  <si>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</si>
  <si>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</si>
  <si>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</si>
  <si>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</si>
  <si>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</si>
  <si>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</si>
  <si>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</si>
  <si>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</si>
  <si>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</si>
  <si>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</si>
  <si>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</si>
  <si>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</si>
  <si>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</si>
  <si>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</si>
  <si>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</si>
  <si>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</si>
  <si>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</si>
  <si>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</si>
  <si>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</si>
  <si>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</si>
  <si>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</si>
  <si>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</si>
  <si>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</si>
  <si>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</si>
  <si>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</si>
  <si>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</si>
  <si>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</si>
  <si>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</si>
  <si>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</si>
  <si>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</si>
  <si>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</si>
  <si>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</si>
  <si>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</si>
  <si>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</si>
  <si>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</si>
  <si>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</si>
  <si>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</si>
  <si>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</si>
  <si>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</si>
  <si>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</si>
  <si>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</si>
  <si>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</si>
  <si>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</si>
  <si>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</si>
  <si>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</si>
  <si>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</si>
  <si>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</si>
  <si>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</si>
  <si>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</si>
  <si>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</si>
  <si>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</si>
  <si>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</si>
  <si>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</si>
  <si>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</si>
  <si>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</si>
  <si>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</si>
  <si>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</si>
  <si>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</si>
  <si>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</si>
  <si>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</si>
  <si>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</si>
  <si>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</si>
  <si>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</si>
  <si>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</si>
  <si>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</si>
  <si>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</si>
  <si>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</si>
  <si>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</si>
  <si>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</si>
  <si>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</si>
  <si>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</si>
  <si>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</si>
  <si>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</si>
  <si>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</si>
  <si>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</si>
  <si>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</si>
  <si>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</si>
  <si>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</si>
  <si>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</si>
  <si>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</si>
  <si>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</si>
  <si>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</si>
  <si>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</si>
  <si>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</si>
  <si>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</si>
  <si>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</si>
  <si>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</si>
  <si>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</si>
  <si>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</si>
  <si>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</si>
  <si>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</si>
  <si>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</si>
  <si>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</si>
  <si>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</si>
  <si>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</si>
  <si>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</si>
  <si>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</si>
  <si>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</si>
  <si>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</si>
  <si>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</si>
  <si>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</si>
  <si>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</si>
  <si>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</si>
  <si>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</si>
  <si>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</si>
  <si>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</si>
  <si>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</si>
  <si>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</si>
  <si>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</si>
  <si>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</si>
  <si>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</si>
  <si>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</si>
  <si>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</si>
  <si>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</si>
  <si>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</si>
  <si>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</si>
  <si>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</si>
  <si>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</si>
  <si>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</si>
  <si>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</si>
  <si>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</si>
  <si>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</si>
  <si>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</si>
  <si>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</si>
  <si>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</si>
  <si>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</si>
  <si>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</si>
  <si>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</si>
  <si>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</si>
  <si>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</si>
  <si>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</si>
  <si>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</si>
  <si>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</si>
  <si>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</si>
  <si>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</si>
  <si>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</si>
  <si>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</si>
  <si>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</si>
  <si>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</si>
  <si>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</si>
  <si>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</si>
  <si>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</si>
  <si>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</si>
  <si>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</si>
  <si>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</si>
  <si>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</si>
  <si>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r>
      <t xml:space="preserve">Coldwater Apartments </t>
    </r>
    <r>
      <rPr>
        <sz val="10"/>
        <rFont val="Times New Roman"/>
        <family val="1"/>
      </rPr>
      <t>(fka Toomey Road MF, resub of SP-2008-0218C)</t>
    </r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</si>
  <si>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</si>
  <si>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</si>
  <si>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</si>
  <si>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</si>
  <si>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</si>
  <si>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</si>
  <si>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</si>
  <si>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</si>
  <si>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</si>
  <si>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</si>
  <si>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</si>
  <si>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</si>
  <si>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</si>
  <si>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</si>
  <si>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</si>
  <si>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</si>
  <si>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</si>
  <si>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</si>
  <si>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</si>
  <si>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</si>
  <si>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</si>
  <si>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</si>
  <si>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</si>
  <si>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</si>
  <si>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</si>
  <si>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</si>
  <si>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</si>
  <si>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</si>
  <si>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</si>
  <si>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</si>
  <si>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</si>
  <si>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</si>
  <si>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</si>
  <si>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</si>
  <si>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</si>
  <si>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</si>
  <si>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</si>
  <si>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</si>
  <si>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</si>
  <si>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</si>
  <si>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</si>
  <si>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</si>
  <si>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</si>
  <si>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</si>
  <si>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</si>
  <si>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</si>
  <si>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</si>
  <si>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</si>
  <si>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</si>
  <si>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</si>
  <si>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</si>
  <si>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</si>
  <si>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</si>
  <si>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</si>
  <si>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</si>
  <si>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</si>
  <si>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</si>
  <si>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</si>
  <si>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</si>
  <si>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</si>
  <si>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</si>
  <si>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</si>
  <si>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</si>
  <si>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</si>
  <si>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</si>
  <si>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</si>
  <si>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</si>
  <si>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</si>
  <si>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</si>
  <si>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</si>
  <si>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</si>
  <si>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</si>
  <si>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</si>
  <si>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</si>
  <si>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</si>
  <si>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</si>
  <si>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</si>
  <si>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</si>
  <si>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</si>
  <si>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</si>
  <si>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</si>
  <si>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</si>
  <si>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</si>
  <si>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</si>
  <si>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</si>
  <si>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</si>
  <si>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</si>
  <si>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</si>
  <si>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</si>
  <si>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</si>
  <si>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</si>
  <si>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</si>
  <si>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</si>
  <si>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</si>
  <si>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</si>
  <si>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</si>
  <si>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</si>
  <si>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</si>
  <si>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</si>
  <si>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</si>
  <si>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</si>
  <si>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</si>
  <si>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</si>
  <si>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</si>
  <si>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</si>
  <si>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</si>
  <si>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</si>
  <si>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</si>
  <si>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</si>
  <si>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</si>
  <si>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</si>
  <si>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</si>
  <si>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</si>
  <si>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</si>
  <si>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</si>
  <si>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</si>
  <si>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</si>
  <si>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</si>
  <si>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</si>
  <si>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</si>
  <si>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</si>
  <si>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</si>
  <si>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</si>
  <si>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</si>
  <si>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</si>
  <si>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</si>
  <si>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</si>
  <si>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</si>
  <si>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</si>
  <si>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</si>
  <si>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</si>
  <si>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</si>
  <si>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</si>
  <si>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</si>
  <si>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</si>
  <si>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</si>
  <si>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</si>
  <si>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</si>
  <si>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</si>
  <si>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</si>
  <si>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</si>
  <si>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</si>
  <si>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</si>
  <si>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</si>
  <si>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</si>
  <si>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</si>
  <si>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</si>
  <si>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</si>
  <si>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</si>
  <si>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</si>
  <si>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</si>
  <si>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</si>
  <si>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</si>
  <si>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</si>
  <si>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</si>
  <si>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</si>
  <si>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Regents West at 24th Street (former Kash-Karry site)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</si>
  <si>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</si>
  <si>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</si>
  <si>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</si>
  <si>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</si>
  <si>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</si>
  <si>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</si>
  <si>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</si>
  <si>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</si>
  <si>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</si>
  <si>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</si>
  <si>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</si>
  <si>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</si>
  <si>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</si>
  <si>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</si>
  <si>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</si>
  <si>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</si>
  <si>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</si>
  <si>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</si>
  <si>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</si>
  <si>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</si>
  <si>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</si>
  <si>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</si>
  <si>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</si>
  <si>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</si>
  <si>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</si>
  <si>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</si>
  <si>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</si>
  <si>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</si>
  <si>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</si>
  <si>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</si>
  <si>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</si>
  <si>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</si>
  <si>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</si>
  <si>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</si>
  <si>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</si>
  <si>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</si>
  <si>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</si>
  <si>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</si>
  <si>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</si>
  <si>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</si>
  <si>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</si>
  <si>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</si>
  <si>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</si>
  <si>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</si>
  <si>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</si>
  <si>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</si>
  <si>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</si>
  <si>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</si>
  <si>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</si>
  <si>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</si>
  <si>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</si>
  <si>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</si>
  <si>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</si>
  <si>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Whitestone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</si>
  <si>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</si>
  <si>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</si>
  <si>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</si>
  <si>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</si>
  <si>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</si>
  <si>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</si>
  <si>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</si>
  <si>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</si>
  <si>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</si>
  <si>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SP-2013-0101C</t>
  </si>
  <si>
    <t>SP-2013-0034D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</si>
  <si>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</si>
  <si>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</si>
  <si>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</si>
  <si>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</si>
  <si>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</si>
  <si>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</si>
  <si>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</si>
  <si>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</si>
  <si>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</si>
  <si>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</si>
  <si>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</si>
  <si>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</si>
  <si>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</si>
  <si>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</si>
  <si>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</si>
  <si>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</si>
  <si>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</si>
  <si>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</si>
  <si>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</si>
  <si>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</si>
  <si>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</si>
  <si>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</si>
  <si>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</si>
  <si>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</si>
  <si>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</si>
  <si>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</si>
  <si>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</si>
  <si>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</si>
  <si>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</si>
  <si>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</si>
  <si>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</si>
  <si>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</si>
  <si>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</si>
  <si>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</si>
  <si>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</si>
  <si>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</si>
  <si>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</si>
  <si>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</si>
  <si>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</si>
  <si>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</si>
  <si>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</si>
  <si>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</si>
  <si>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</si>
  <si>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</si>
  <si>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</si>
  <si>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</si>
  <si>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</si>
  <si>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</si>
  <si>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</si>
  <si>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</si>
  <si>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>Koenig Apartments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</si>
  <si>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</si>
  <si>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</si>
  <si>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</si>
  <si>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</si>
  <si>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</si>
  <si>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</si>
  <si>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</si>
  <si>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</si>
  <si>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</si>
  <si>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</si>
  <si>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</si>
  <si>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</si>
  <si>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</si>
  <si>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</si>
  <si>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</si>
  <si>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</si>
  <si>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</si>
  <si>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</si>
  <si>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</si>
  <si>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</si>
  <si>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</si>
  <si>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</si>
  <si>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</si>
  <si>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</si>
  <si>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</si>
  <si>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</si>
  <si>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</si>
  <si>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</si>
  <si>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</si>
  <si>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</si>
  <si>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</si>
  <si>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</si>
  <si>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</si>
  <si>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Parmer Lane Luxury Apartments, Phase B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</si>
  <si>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</si>
  <si>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</si>
  <si>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</si>
  <si>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</si>
  <si>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</si>
  <si>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</si>
  <si>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</si>
  <si>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</si>
  <si>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</si>
  <si>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</si>
  <si>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</si>
  <si>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</si>
  <si>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</si>
  <si>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</si>
  <si>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</si>
  <si>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</si>
  <si>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</si>
  <si>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</si>
  <si>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</si>
  <si>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</si>
  <si>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</si>
  <si>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</si>
  <si>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</si>
  <si>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SP-2013-0293C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</si>
  <si>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</si>
  <si>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</si>
  <si>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</si>
  <si>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</si>
  <si>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</si>
  <si>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</si>
  <si>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</si>
  <si>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</si>
  <si>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</si>
  <si>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</si>
  <si>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SP-2009-0273C(XT1)</t>
  </si>
  <si>
    <t>SP-2013-0338C</t>
  </si>
  <si>
    <t>Chisholm Trail Single Family Condominiums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</si>
  <si>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</si>
  <si>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</si>
  <si>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</si>
  <si>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</si>
  <si>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</si>
  <si>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</si>
  <si>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</si>
  <si>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</si>
  <si>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</si>
  <si>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</si>
  <si>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</si>
  <si>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</si>
  <si>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</si>
  <si>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</si>
  <si>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</si>
  <si>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Pecan Springs Condos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</si>
  <si>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</si>
  <si>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</si>
  <si>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</si>
  <si>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</si>
  <si>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</si>
  <si>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</si>
  <si>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11006174, 10346071, 10195917</t>
  </si>
  <si>
    <t>1306 West Ave. (several resubs)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</si>
  <si>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</si>
  <si>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</si>
  <si>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</si>
  <si>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</si>
  <si>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</si>
  <si>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</si>
  <si>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</si>
  <si>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</si>
  <si>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</si>
  <si>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</si>
  <si>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</si>
  <si>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</si>
  <si>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</si>
  <si>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</si>
  <si>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</si>
  <si>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</si>
  <si>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>SP-06-0402C(XTE)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</si>
  <si>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</si>
  <si>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</si>
  <si>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</si>
  <si>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</si>
  <si>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</si>
  <si>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</si>
  <si>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</si>
  <si>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</si>
  <si>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</si>
  <si>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</si>
  <si>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</si>
  <si>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SP-2013-0387C</t>
  </si>
  <si>
    <t>SP-2013-0394D</t>
  </si>
  <si>
    <t>SP-2013-0401D</t>
  </si>
  <si>
    <t>SP-2013-0402C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</si>
  <si>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</si>
  <si>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</si>
  <si>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</si>
  <si>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</si>
  <si>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</si>
  <si>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</si>
  <si>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</si>
  <si>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</si>
  <si>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</si>
  <si>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</si>
  <si>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</si>
  <si>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</si>
  <si>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</si>
  <si>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</si>
  <si>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</si>
  <si>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</si>
  <si>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</si>
  <si>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Fort Dessau Condos</t>
  </si>
  <si>
    <t>SP-2013-0452C</t>
  </si>
  <si>
    <t>5th &amp; West</t>
  </si>
  <si>
    <t>718 W 5TH ST</t>
  </si>
  <si>
    <t>SP-2013-0454C</t>
  </si>
  <si>
    <t>SP-2013-0455C</t>
  </si>
  <si>
    <t xml:space="preserve">900 S 1ST ST   </t>
  </si>
  <si>
    <t>SP-2013-0457C</t>
  </si>
  <si>
    <t>Valley View Condominiums</t>
  </si>
  <si>
    <t>SP-2013-0471C</t>
  </si>
  <si>
    <t xml:space="preserve">3809  VALLEY VIEW RD   </t>
  </si>
  <si>
    <t>206 E LIVE OAK ST</t>
  </si>
  <si>
    <t>SP-2013-0477C</t>
  </si>
  <si>
    <t>Aspen Heights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</si>
  <si>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</si>
  <si>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</si>
  <si>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</si>
  <si>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</si>
  <si>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</si>
  <si>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</si>
  <si>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</si>
  <si>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</si>
  <si>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SP-2013-0494C</t>
  </si>
  <si>
    <t>Windy Ridge Apartments</t>
  </si>
  <si>
    <t>SP-2013-0500D</t>
  </si>
  <si>
    <t xml:space="preserve">10910 N FM 620 RD   </t>
  </si>
  <si>
    <t>11029507, 10626165, 10469536, 299739</t>
  </si>
  <si>
    <t>Lelah's Crossing (several site plan extensions)</t>
  </si>
  <si>
    <t>Mike Wilson, CMST Development</t>
  </si>
  <si>
    <t>Tom Moody, Continental Homes of Texas</t>
  </si>
  <si>
    <t>Ridge at Slaughter Townhomes</t>
  </si>
  <si>
    <t>Condos 501</t>
  </si>
  <si>
    <t>2324  WILSON ST</t>
  </si>
  <si>
    <t>512.328.4428</t>
  </si>
  <si>
    <t>Thomas Duvall, Davcar Engineering</t>
  </si>
  <si>
    <t>The Terrace in Oakhill</t>
  </si>
  <si>
    <t>512.583.2600</t>
  </si>
  <si>
    <t>West Saint Johns Apartments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</si>
  <si>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</si>
  <si>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</si>
  <si>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</si>
  <si>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</si>
  <si>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</si>
  <si>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</si>
  <si>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99 Trinity Tower (38 stories)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</si>
  <si>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</si>
  <si>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</si>
  <si>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</si>
  <si>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</si>
  <si>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</si>
  <si>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</si>
  <si>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</si>
  <si>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</si>
  <si>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</si>
  <si>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</si>
  <si>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</si>
  <si>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</si>
  <si>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</si>
  <si>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</si>
  <si>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 xml:space="preserve">Condos on South 1st </t>
  </si>
  <si>
    <t>11057626, 10854693</t>
  </si>
  <si>
    <t>Dessau Road Apartments (resub of SP-2012-0383D)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</si>
  <si>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</si>
  <si>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</si>
  <si>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</si>
  <si>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</si>
  <si>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</si>
  <si>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</si>
  <si>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</si>
  <si>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</si>
  <si>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</si>
  <si>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</si>
  <si>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</si>
  <si>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</si>
  <si>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</si>
  <si>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</si>
  <si>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</si>
  <si>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</si>
  <si>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</si>
  <si>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</si>
  <si>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</si>
  <si>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</si>
  <si>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</si>
  <si>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</si>
  <si>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</si>
  <si>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</si>
  <si>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</si>
  <si>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</si>
  <si>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</si>
  <si>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</si>
  <si>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SP-2014-0116C</t>
  </si>
  <si>
    <t>2504 SAN GABRIEL ST</t>
  </si>
  <si>
    <t>SP-2014-0028C.SH</t>
  </si>
  <si>
    <t>SP-2009-0376C.SH(XT)</t>
  </si>
  <si>
    <t>SP-2014-0080D</t>
  </si>
  <si>
    <t>SP-2014-0064C</t>
  </si>
  <si>
    <t>Santa Rita Multi-Family Project</t>
  </si>
  <si>
    <t>1300 MC KIE DR</t>
  </si>
  <si>
    <t>SP-2014-0100C</t>
  </si>
  <si>
    <t>Songhai at Westgate</t>
  </si>
  <si>
    <t>8700 WEST GATE BLVD</t>
  </si>
  <si>
    <t>SP-2014-0044C.SH</t>
  </si>
  <si>
    <t>Springdale Multifamily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</si>
  <si>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</si>
  <si>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</si>
  <si>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</si>
  <si>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</si>
  <si>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</si>
  <si>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</si>
  <si>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</si>
  <si>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</si>
  <si>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</si>
  <si>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</si>
  <si>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</si>
  <si>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</si>
  <si>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</si>
  <si>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</si>
  <si>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</si>
  <si>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</si>
  <si>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</si>
  <si>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</si>
  <si>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</si>
  <si>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</si>
  <si>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</si>
  <si>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</si>
  <si>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</si>
  <si>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SP-2014-0061C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</si>
  <si>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</si>
  <si>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</si>
  <si>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</si>
  <si>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</si>
  <si>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</si>
  <si>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</si>
  <si>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</si>
  <si>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</si>
  <si>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</si>
  <si>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</si>
  <si>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</si>
  <si>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</si>
  <si>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</si>
  <si>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11074806, 10383108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</si>
  <si>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</si>
  <si>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</si>
  <si>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</si>
  <si>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</si>
  <si>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</si>
  <si>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</si>
  <si>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</si>
  <si>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</si>
  <si>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</si>
  <si>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</si>
  <si>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</si>
  <si>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</si>
  <si>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</si>
  <si>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</si>
  <si>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</si>
  <si>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</si>
  <si>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</si>
  <si>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North Shore Lofts (resub of SP-2013-0038C)</t>
  </si>
  <si>
    <t>11093110, 10892121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</si>
  <si>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</si>
  <si>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</si>
  <si>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</si>
  <si>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</si>
  <si>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</si>
  <si>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</si>
  <si>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</si>
  <si>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</si>
  <si>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</si>
  <si>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</si>
  <si>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</si>
  <si>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</si>
  <si>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</si>
  <si>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</si>
  <si>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</si>
  <si>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</si>
  <si>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</si>
  <si>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</si>
  <si>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</si>
  <si>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</si>
  <si>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</si>
  <si>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</si>
  <si>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t xml:space="preserve">    Projects that were Completed: 11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</si>
  <si>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</si>
  <si>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</si>
  <si>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</si>
  <si>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</si>
  <si>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Multifamily Project Status Changes During the Second Quarter, 2014</t>
  </si>
  <si>
    <t>The Development Pipeline from:  01-01-92 through 07-01-14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</si>
  <si>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</si>
  <si>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</si>
  <si>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</si>
  <si>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</si>
  <si>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</si>
  <si>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</si>
  <si>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</si>
  <si>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</si>
  <si>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</si>
  <si>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</si>
  <si>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</si>
  <si>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</si>
  <si>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</si>
  <si>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</si>
  <si>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</si>
  <si>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</si>
  <si>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</si>
  <si>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</si>
  <si>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</si>
  <si>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</si>
  <si>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</si>
  <si>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</si>
  <si>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</si>
  <si>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</si>
  <si>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</si>
  <si>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</si>
  <si>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</si>
  <si>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Westgate Blvd.</t>
  </si>
  <si>
    <t>9701 WEST GATE BLVD</t>
  </si>
  <si>
    <t>SP-2014-0163C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</si>
  <si>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</si>
  <si>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</si>
  <si>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</si>
  <si>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</si>
  <si>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</si>
  <si>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</si>
  <si>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</si>
  <si>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</si>
  <si>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</si>
  <si>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</si>
  <si>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</si>
  <si>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</si>
  <si>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</si>
  <si>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</si>
  <si>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</si>
  <si>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</si>
  <si>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</si>
  <si>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</si>
  <si>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</si>
  <si>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</si>
  <si>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</si>
  <si>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</si>
  <si>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</si>
  <si>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</si>
  <si>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</si>
  <si>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</si>
  <si>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</si>
  <si>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</si>
  <si>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Jim Herbert, Bowman Consulting Group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</si>
  <si>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</si>
  <si>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</si>
  <si>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</si>
  <si>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</si>
  <si>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</si>
  <si>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</si>
  <si>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</si>
  <si>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</si>
  <si>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</si>
  <si>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</si>
  <si>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Viscaya Condominiums (resub of SP-2013-0194D)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</si>
  <si>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</si>
  <si>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</si>
  <si>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</si>
  <si>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</si>
  <si>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</si>
  <si>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</si>
  <si>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</si>
  <si>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</si>
  <si>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</si>
  <si>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</si>
  <si>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</si>
  <si>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</si>
  <si>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</si>
  <si>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</si>
  <si>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</si>
  <si>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</si>
  <si>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</si>
  <si>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Rosemary Ramos</t>
  </si>
  <si>
    <t>The Stonewall</t>
  </si>
  <si>
    <t>2Q14</t>
  </si>
  <si>
    <t>construction or completed between 01-01-92 through 07-01-14</t>
  </si>
  <si>
    <t>Legacy at Southpark</t>
  </si>
  <si>
    <r>
      <t xml:space="preserve">Marquis at Barton Trails </t>
    </r>
    <r>
      <rPr>
        <sz val="10"/>
        <rFont val="Times New Roman"/>
        <family val="1"/>
      </rPr>
      <t>(former site of The Artisan, SP-06-0444C)</t>
    </r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</si>
  <si>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</si>
  <si>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</si>
  <si>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</si>
  <si>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</si>
  <si>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</si>
  <si>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</si>
  <si>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 xml:space="preserve">    New projects with Site Plans Under Review:  20</t>
  </si>
  <si>
    <t xml:space="preserve">    Projects that were Approved:  13</t>
  </si>
  <si>
    <t xml:space="preserve">    Projects that initiated Construction:  10</t>
  </si>
  <si>
    <t>The second quarter of 2014 may have been the turning point for Austin's multifamily pipeline as fewer units</t>
  </si>
  <si>
    <t>of the number of projects submitted, 2Q14 ranks as the 4th most crowded quarter in almost four years.</t>
  </si>
  <si>
    <t>were submitted for site plan review than have been submitted since the fourth quarter of 2010, although in terms</t>
  </si>
  <si>
    <t>The next few quarters will finally tell the tale of whether or not we're headed toward a product glut, at least in terms</t>
  </si>
  <si>
    <t>of learning just how deep Austin's ultra-luxury rental market truly is.</t>
  </si>
  <si>
    <t>2q14</t>
  </si>
  <si>
    <t>What's New from 04-01-14 through 07-01-14:</t>
  </si>
  <si>
    <t xml:space="preserve">Thusly, 850 units embedded within 20 new projects are now newly Under Review by the City's Planning and </t>
  </si>
  <si>
    <t>Development Review Department. Smaller condo and townhome developments dominated the raft of submissions</t>
  </si>
  <si>
    <t>during the quarter and the central city continued to be the most active greater sub-market as developers strive to</t>
  </si>
  <si>
    <t>meet housing demand within one of the hottest urban core real estate markets in the country.</t>
  </si>
  <si>
    <t>units receiving entitlements during the quarter, more than 2,500 units initiating construction and just under</t>
  </si>
  <si>
    <t>2,000 units being delivered to what is still widely considered to be a landlord's market.</t>
  </si>
  <si>
    <t xml:space="preserve">But there's still a pig of units in the pipeline python that is Austin's multifamily market as evidenced by over 2,400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</si>
</sst>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4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1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166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8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79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0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 applyProtection="1">
      <alignment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0" applyFont="1" applyAlignment="1">
      <alignment wrapText="1"/>
    </xf>
    <xf numFmtId="0" fontId="61" fillId="0" borderId="0" xfId="56" applyFont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-0.0557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5"/>
          <c:y val="0.11175"/>
          <c:w val="0.9612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Data!$AA$18:$AA$107</c:f>
              <c:strCache>
                <c:ptCount val="90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</c:strCache>
            </c:strRef>
          </c:cat>
          <c:val>
            <c:numRef>
              <c:f>Data!$AB$18:$AB$107</c:f>
              <c:numCache>
                <c:ptCount val="90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850</c:v>
                </c:pt>
              </c:numCache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610"/>
        <c:crosses val="autoZero"/>
        <c:auto val="0"/>
        <c:lblOffset val="100"/>
        <c:tickLblSkip val="4"/>
        <c:tickMarkSkip val="4"/>
        <c:noMultiLvlLbl val="0"/>
      </c:catAx>
      <c:valAx>
        <c:axId val="3902610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Data!$AA$18:$AA$107</c:f>
              <c:strCache>
                <c:ptCount val="90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</c:strCache>
            </c:strRef>
          </c:cat>
          <c:val>
            <c:numRef>
              <c:f>Data!$AB$18:$AB$107</c:f>
              <c:numCache>
                <c:ptCount val="90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850</c:v>
                </c:pt>
              </c:numCache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0"/>
        <c:lblOffset val="100"/>
        <c:tickLblSkip val="4"/>
        <c:tickMarkSkip val="4"/>
        <c:noMultiLvlLbl val="0"/>
      </c:catAx>
      <c:valAx>
        <c:axId val="47675964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349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Data!$AR$1197:$AR$1223</c:f>
              <c:numCache/>
            </c:numRef>
          </c:cat>
          <c:val>
            <c:numRef>
              <c:f>Data!$AS$1197:$AS$1223</c:f>
              <c:numCache/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1"/>
        <c:lblOffset val="100"/>
        <c:tickLblSkip val="3"/>
        <c:noMultiLvlLbl val="0"/>
      </c:catAx>
      <c:valAx>
        <c:axId val="36547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42</xdr:row>
      <xdr:rowOff>0</xdr:rowOff>
    </xdr:from>
    <xdr:to>
      <xdr:col>17</xdr:col>
      <xdr:colOff>971550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2286000" y="12239625"/>
        <a:ext cx="127254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85725</xdr:rowOff>
    </xdr:from>
    <xdr:to>
      <xdr:col>14</xdr:col>
      <xdr:colOff>676275</xdr:colOff>
      <xdr:row>37</xdr:row>
      <xdr:rowOff>57150</xdr:rowOff>
    </xdr:to>
    <xdr:graphicFrame>
      <xdr:nvGraphicFramePr>
        <xdr:cNvPr id="2" name="Chart 1"/>
        <xdr:cNvGraphicFramePr/>
      </xdr:nvGraphicFramePr>
      <xdr:xfrm>
        <a:off x="895350" y="8477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1195</xdr:row>
      <xdr:rowOff>47625</xdr:rowOff>
    </xdr:from>
    <xdr:to>
      <xdr:col>50</xdr:col>
      <xdr:colOff>781050</xdr:colOff>
      <xdr:row>1222</xdr:row>
      <xdr:rowOff>142875</xdr:rowOff>
    </xdr:to>
    <xdr:graphicFrame>
      <xdr:nvGraphicFramePr>
        <xdr:cNvPr id="1" name="Chart 4"/>
        <xdr:cNvGraphicFramePr/>
      </xdr:nvGraphicFramePr>
      <xdr:xfrm>
        <a:off x="64750950" y="255222375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988</xdr:row>
      <xdr:rowOff>0</xdr:rowOff>
    </xdr:from>
    <xdr:to>
      <xdr:col>49</xdr:col>
      <xdr:colOff>161925</xdr:colOff>
      <xdr:row>990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3207900" y="213645750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6" sqref="B26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2791</v>
      </c>
    </row>
    <row r="5" ht="15.75">
      <c r="B5" s="111" t="s">
        <v>2715</v>
      </c>
    </row>
    <row r="6" ht="15.75">
      <c r="B6" s="111" t="s">
        <v>2716</v>
      </c>
    </row>
    <row r="7" ht="15">
      <c r="B7" t="s">
        <v>2791</v>
      </c>
    </row>
    <row r="8" ht="15">
      <c r="B8" t="s">
        <v>2791</v>
      </c>
    </row>
    <row r="10" spans="2:3" ht="16.5" thickBot="1">
      <c r="B10" s="110" t="s">
        <v>2717</v>
      </c>
      <c r="C10" s="110" t="s">
        <v>2718</v>
      </c>
    </row>
    <row r="11" spans="2:3" ht="15">
      <c r="B11" s="109"/>
      <c r="C11" s="109"/>
    </row>
    <row r="12" spans="2:3" ht="15">
      <c r="B12" t="s">
        <v>2719</v>
      </c>
      <c r="C12" t="s">
        <v>1725</v>
      </c>
    </row>
    <row r="14" spans="2:3" ht="15">
      <c r="B14" t="s">
        <v>3518</v>
      </c>
      <c r="C14" t="s">
        <v>2282</v>
      </c>
    </row>
    <row r="16" spans="2:3" ht="15">
      <c r="B16" t="s">
        <v>2283</v>
      </c>
      <c r="C16" t="s">
        <v>2284</v>
      </c>
    </row>
    <row r="18" spans="2:3" ht="15">
      <c r="B18" t="s">
        <v>2285</v>
      </c>
      <c r="C18" t="s">
        <v>2286</v>
      </c>
    </row>
    <row r="20" spans="2:3" ht="15">
      <c r="B20" t="s">
        <v>2045</v>
      </c>
      <c r="C20" t="s">
        <v>468</v>
      </c>
    </row>
    <row r="22" spans="2:3" ht="15">
      <c r="B22" t="s">
        <v>2287</v>
      </c>
      <c r="C22" t="s">
        <v>1726</v>
      </c>
    </row>
    <row r="23" ht="15">
      <c r="C23" t="s">
        <v>1437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75"/>
  <sheetViews>
    <sheetView tabSelected="1" zoomScale="50" zoomScaleNormal="50" zoomScalePageLayoutView="0" workbookViewId="0" topLeftCell="A4">
      <selection activeCell="D10" sqref="D10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1438</v>
      </c>
      <c r="C4" t="s">
        <v>2791</v>
      </c>
    </row>
    <row r="5" spans="3:4" ht="15">
      <c r="C5" t="s">
        <v>2791</v>
      </c>
      <c r="D5" t="s">
        <v>2791</v>
      </c>
    </row>
    <row r="6" spans="2:4" ht="15">
      <c r="B6" t="s">
        <v>2791</v>
      </c>
      <c r="C6" t="s">
        <v>2791</v>
      </c>
      <c r="D6" t="s">
        <v>2791</v>
      </c>
    </row>
    <row r="7" spans="3:4" ht="15">
      <c r="C7" t="s">
        <v>2791</v>
      </c>
      <c r="D7" t="s">
        <v>2791</v>
      </c>
    </row>
    <row r="8" spans="2:18" ht="45">
      <c r="B8" t="s">
        <v>2791</v>
      </c>
      <c r="D8" s="108" t="s">
        <v>3519</v>
      </c>
      <c r="E8" s="1"/>
      <c r="F8" s="1"/>
      <c r="G8" s="1"/>
      <c r="H8" s="1"/>
      <c r="I8" s="1"/>
      <c r="J8" s="1"/>
      <c r="K8" s="1"/>
      <c r="L8" s="163"/>
      <c r="M8" s="163"/>
      <c r="N8" s="163"/>
      <c r="O8" s="163"/>
      <c r="P8" s="163"/>
      <c r="Q8" s="163"/>
      <c r="R8" s="163"/>
    </row>
    <row r="9" spans="4:18" ht="30">
      <c r="D9" s="118" t="s">
        <v>5088</v>
      </c>
      <c r="E9" s="1"/>
      <c r="F9" s="1"/>
      <c r="G9" s="1"/>
      <c r="H9" s="1"/>
      <c r="I9" s="1"/>
      <c r="J9" s="1"/>
      <c r="K9" s="1"/>
      <c r="L9" s="163"/>
      <c r="M9" s="163"/>
      <c r="N9" s="163"/>
      <c r="O9" s="163"/>
      <c r="P9" s="163"/>
      <c r="Q9" s="163"/>
      <c r="R9" s="163"/>
    </row>
    <row r="10" spans="4:18" ht="26.25">
      <c r="D10" s="98" t="s">
        <v>2791</v>
      </c>
      <c r="E10" s="1"/>
      <c r="F10" s="1"/>
      <c r="G10" s="1"/>
      <c r="H10" s="124"/>
      <c r="I10" s="163"/>
      <c r="J10" s="1"/>
      <c r="K10" s="1"/>
      <c r="L10" s="163"/>
      <c r="M10" s="163"/>
      <c r="N10" s="163"/>
      <c r="O10" s="163"/>
      <c r="P10" s="163"/>
      <c r="Q10" s="163"/>
      <c r="R10" s="163"/>
    </row>
    <row r="11" spans="4:18" ht="15">
      <c r="D11" s="2" t="s">
        <v>2791</v>
      </c>
      <c r="E11" s="1"/>
      <c r="F11" s="1"/>
      <c r="G11" s="1"/>
      <c r="H11" s="1"/>
      <c r="I11" s="1"/>
      <c r="J11" s="1"/>
      <c r="K11" s="1"/>
      <c r="L11" s="163"/>
      <c r="M11" s="163"/>
      <c r="N11" s="163"/>
      <c r="O11" s="163"/>
      <c r="P11" s="163"/>
      <c r="Q11" s="163"/>
      <c r="R11" s="163"/>
    </row>
    <row r="12" spans="4:18" ht="23.25">
      <c r="D12" s="154" t="s">
        <v>5197</v>
      </c>
      <c r="E12" s="1"/>
      <c r="F12" s="1"/>
      <c r="G12" s="1"/>
      <c r="H12" s="1"/>
      <c r="I12" s="1"/>
      <c r="J12" s="1"/>
      <c r="K12" s="1"/>
      <c r="L12" s="163"/>
      <c r="M12" s="163"/>
      <c r="N12" s="163"/>
      <c r="O12" s="163"/>
      <c r="P12" s="163"/>
      <c r="Q12" s="163"/>
      <c r="R12" s="163"/>
    </row>
    <row r="13" spans="4:18" ht="23.25">
      <c r="D13" s="3" t="s">
        <v>5188</v>
      </c>
      <c r="E13" s="1"/>
      <c r="F13" s="1"/>
      <c r="G13" s="1"/>
      <c r="H13" s="1"/>
      <c r="I13" s="1"/>
      <c r="J13" s="1"/>
      <c r="K13" s="1"/>
      <c r="L13" s="163"/>
      <c r="M13" s="163"/>
      <c r="N13" s="163"/>
      <c r="O13" s="163"/>
      <c r="P13" s="163"/>
      <c r="Q13" s="163"/>
      <c r="R13" s="163"/>
    </row>
    <row r="14" spans="4:18" ht="23.25">
      <c r="D14" s="3" t="s">
        <v>5189</v>
      </c>
      <c r="E14" s="1"/>
      <c r="F14" s="1"/>
      <c r="G14" s="1"/>
      <c r="H14" s="1"/>
      <c r="I14" s="1"/>
      <c r="J14" s="1"/>
      <c r="K14" s="1"/>
      <c r="L14" s="163"/>
      <c r="M14" s="163"/>
      <c r="N14" s="163"/>
      <c r="O14" s="163"/>
      <c r="P14" s="163"/>
      <c r="Q14" s="163"/>
      <c r="R14" s="163"/>
    </row>
    <row r="15" spans="4:18" ht="23.25">
      <c r="D15" s="3" t="s">
        <v>5190</v>
      </c>
      <c r="E15" s="1"/>
      <c r="F15" s="1"/>
      <c r="G15" s="1"/>
      <c r="H15" s="1"/>
      <c r="I15" s="1"/>
      <c r="J15" s="1"/>
      <c r="K15" s="1"/>
      <c r="L15" s="163"/>
      <c r="M15" s="163"/>
      <c r="N15" s="163"/>
      <c r="O15" s="163"/>
      <c r="P15" s="163"/>
      <c r="Q15" s="163"/>
      <c r="R15" s="163"/>
    </row>
    <row r="16" spans="4:18" ht="23.25">
      <c r="D16" s="3" t="s">
        <v>5082</v>
      </c>
      <c r="E16" s="1"/>
      <c r="F16" s="1"/>
      <c r="G16" s="1"/>
      <c r="H16" s="1"/>
      <c r="I16" s="1"/>
      <c r="J16" s="1"/>
      <c r="K16" s="1"/>
      <c r="L16" s="163"/>
      <c r="M16" s="163"/>
      <c r="N16" s="163"/>
      <c r="O16" s="163"/>
      <c r="P16" s="163"/>
      <c r="Q16" s="163"/>
      <c r="R16" s="163"/>
    </row>
    <row r="17" spans="4:18" ht="15">
      <c r="D17" s="2" t="s">
        <v>2791</v>
      </c>
      <c r="E17" s="1"/>
      <c r="F17" s="1"/>
      <c r="G17" s="1"/>
      <c r="H17" s="1"/>
      <c r="I17" s="1"/>
      <c r="J17" s="1"/>
      <c r="K17" s="1"/>
      <c r="L17" s="163"/>
      <c r="M17" s="163"/>
      <c r="N17" s="163"/>
      <c r="O17" s="163"/>
      <c r="P17" s="163"/>
      <c r="Q17" s="163"/>
      <c r="R17" s="163"/>
    </row>
    <row r="18" spans="4:18" ht="15">
      <c r="D18" s="156" t="s">
        <v>2791</v>
      </c>
      <c r="E18" s="1"/>
      <c r="F18" s="1"/>
      <c r="G18" s="1"/>
      <c r="H18" s="1"/>
      <c r="I18" s="1"/>
      <c r="J18" s="1"/>
      <c r="K18" s="1"/>
      <c r="L18" s="163"/>
      <c r="M18" s="163"/>
      <c r="N18" s="163"/>
      <c r="O18" s="163"/>
      <c r="P18" s="163"/>
      <c r="Q18" s="163"/>
      <c r="R18" s="163"/>
    </row>
    <row r="19" spans="4:18" ht="15">
      <c r="D19" s="156" t="s">
        <v>2791</v>
      </c>
      <c r="E19" s="1"/>
      <c r="F19" s="1"/>
      <c r="G19" s="1"/>
      <c r="H19" s="1"/>
      <c r="I19" s="1"/>
      <c r="J19" s="1"/>
      <c r="K19" s="1"/>
      <c r="L19" s="163"/>
      <c r="M19" s="163"/>
      <c r="N19" s="163"/>
      <c r="O19" s="163"/>
      <c r="P19" s="163"/>
      <c r="Q19" s="163"/>
      <c r="R19" s="163"/>
    </row>
    <row r="20" spans="4:18" ht="26.25">
      <c r="D20" s="122" t="s">
        <v>3518</v>
      </c>
      <c r="E20" s="1"/>
      <c r="F20" s="1"/>
      <c r="G20" s="1"/>
      <c r="H20" s="1"/>
      <c r="I20" s="1"/>
      <c r="J20" s="1"/>
      <c r="K20" s="1"/>
      <c r="L20" s="163"/>
      <c r="M20" s="163"/>
      <c r="N20" s="163"/>
      <c r="O20" s="163"/>
      <c r="P20" s="163"/>
      <c r="Q20" s="163"/>
      <c r="R20" s="163"/>
    </row>
    <row r="21" spans="4:18" ht="15">
      <c r="D21" s="2"/>
      <c r="E21" s="1"/>
      <c r="F21" s="1"/>
      <c r="G21" s="1"/>
      <c r="H21" s="1"/>
      <c r="I21" s="1"/>
      <c r="J21" s="1"/>
      <c r="K21" s="1"/>
      <c r="L21" s="163"/>
      <c r="M21" s="163"/>
      <c r="N21" s="163"/>
      <c r="O21" s="163"/>
      <c r="P21" s="163"/>
      <c r="Q21" s="163"/>
      <c r="R21" s="163"/>
    </row>
    <row r="22" spans="4:21" ht="26.25">
      <c r="D22" s="103" t="s">
        <v>5191</v>
      </c>
      <c r="E22" s="1"/>
      <c r="F22" s="1"/>
      <c r="G22" s="1"/>
      <c r="H22" s="1"/>
      <c r="I22" s="1"/>
      <c r="J22" s="1"/>
      <c r="K22" s="1"/>
      <c r="L22" s="163"/>
      <c r="M22" s="163"/>
      <c r="N22" s="163"/>
      <c r="O22" s="163"/>
      <c r="P22" s="163"/>
      <c r="Q22" s="163"/>
      <c r="R22" s="163"/>
      <c r="U22" s="103"/>
    </row>
    <row r="23" spans="4:21" ht="26.25">
      <c r="D23" s="103" t="s">
        <v>5193</v>
      </c>
      <c r="E23" s="1"/>
      <c r="F23" s="1"/>
      <c r="G23" s="1"/>
      <c r="H23" s="1"/>
      <c r="I23" s="1"/>
      <c r="J23" s="1"/>
      <c r="K23" s="1"/>
      <c r="L23" s="163"/>
      <c r="M23" s="163"/>
      <c r="N23" s="163"/>
      <c r="O23" s="163"/>
      <c r="P23" s="163"/>
      <c r="Q23" s="163"/>
      <c r="R23" s="163"/>
      <c r="U23" s="103"/>
    </row>
    <row r="24" spans="4:21" ht="26.25">
      <c r="D24" s="103" t="s">
        <v>5192</v>
      </c>
      <c r="E24" s="1"/>
      <c r="F24" s="1"/>
      <c r="G24" s="1"/>
      <c r="H24" s="1"/>
      <c r="I24" s="1"/>
      <c r="J24" s="1"/>
      <c r="K24" s="1"/>
      <c r="L24" s="163"/>
      <c r="M24" s="163"/>
      <c r="N24" s="163"/>
      <c r="O24" s="163"/>
      <c r="P24" s="163"/>
      <c r="Q24" s="163"/>
      <c r="R24" s="163"/>
      <c r="U24" s="103"/>
    </row>
    <row r="25" spans="4:21" ht="26.25">
      <c r="D25" s="103" t="s">
        <v>5198</v>
      </c>
      <c r="E25" s="1"/>
      <c r="F25" s="1"/>
      <c r="G25" s="1"/>
      <c r="H25" s="1"/>
      <c r="I25" s="1"/>
      <c r="J25" s="1"/>
      <c r="K25" s="1"/>
      <c r="L25" s="163"/>
      <c r="M25" s="163"/>
      <c r="N25" s="163"/>
      <c r="O25" s="163"/>
      <c r="P25" s="163"/>
      <c r="Q25" s="163"/>
      <c r="R25" s="163"/>
      <c r="U25" s="103"/>
    </row>
    <row r="26" spans="4:21" ht="26.25">
      <c r="D26" s="103" t="s">
        <v>5199</v>
      </c>
      <c r="E26" s="1"/>
      <c r="F26" s="1"/>
      <c r="G26" s="1"/>
      <c r="H26" s="1"/>
      <c r="I26" s="1"/>
      <c r="J26" s="1"/>
      <c r="K26" s="1"/>
      <c r="L26" s="163"/>
      <c r="M26" s="163"/>
      <c r="N26" s="163"/>
      <c r="O26" s="163"/>
      <c r="P26" s="163"/>
      <c r="Q26" s="163"/>
      <c r="R26" s="163"/>
      <c r="U26" s="103"/>
    </row>
    <row r="27" spans="4:21" ht="26.25">
      <c r="D27" s="103" t="s">
        <v>5200</v>
      </c>
      <c r="E27" s="1"/>
      <c r="F27" s="1"/>
      <c r="G27" s="1"/>
      <c r="H27" s="1"/>
      <c r="I27" s="1"/>
      <c r="J27" s="1"/>
      <c r="K27" s="1"/>
      <c r="L27" s="163"/>
      <c r="M27" s="163"/>
      <c r="N27" s="163"/>
      <c r="O27" s="163"/>
      <c r="P27" s="163"/>
      <c r="Q27" s="163"/>
      <c r="R27" s="163"/>
      <c r="U27" s="103"/>
    </row>
    <row r="28" spans="4:21" ht="26.25">
      <c r="D28" s="103" t="s">
        <v>5201</v>
      </c>
      <c r="E28" s="1"/>
      <c r="F28" s="1"/>
      <c r="G28" s="1"/>
      <c r="H28" s="1"/>
      <c r="I28" s="1"/>
      <c r="J28" s="1"/>
      <c r="K28" s="1"/>
      <c r="L28" s="163"/>
      <c r="M28" s="163"/>
      <c r="N28" s="163"/>
      <c r="O28" s="163"/>
      <c r="P28" s="163"/>
      <c r="Q28" s="163"/>
      <c r="R28" s="163"/>
      <c r="U28" s="103"/>
    </row>
    <row r="29" spans="4:21" ht="26.25">
      <c r="D29" s="103"/>
      <c r="E29" s="1"/>
      <c r="F29" s="1"/>
      <c r="G29" s="1"/>
      <c r="H29" s="1"/>
      <c r="I29" s="1"/>
      <c r="J29" s="1"/>
      <c r="K29" s="1"/>
      <c r="L29" s="163"/>
      <c r="M29" s="163"/>
      <c r="N29" s="163"/>
      <c r="O29" s="163"/>
      <c r="P29" s="163"/>
      <c r="Q29" s="163"/>
      <c r="R29" s="163"/>
      <c r="U29" s="103"/>
    </row>
    <row r="30" spans="4:21" ht="26.25">
      <c r="D30" s="103" t="s">
        <v>5204</v>
      </c>
      <c r="E30" s="1"/>
      <c r="F30" s="1"/>
      <c r="G30" s="1"/>
      <c r="H30" s="1"/>
      <c r="I30" s="1"/>
      <c r="J30" s="1"/>
      <c r="K30" s="1"/>
      <c r="L30" s="163"/>
      <c r="M30" s="163"/>
      <c r="N30" s="163"/>
      <c r="O30" s="163"/>
      <c r="P30" s="163"/>
      <c r="Q30" s="163"/>
      <c r="R30" s="163"/>
      <c r="U30" s="103"/>
    </row>
    <row r="31" spans="4:21" ht="26.25">
      <c r="D31" s="103" t="s">
        <v>5202</v>
      </c>
      <c r="E31" s="1"/>
      <c r="F31" s="1"/>
      <c r="G31" s="1"/>
      <c r="H31" s="1"/>
      <c r="I31" s="1"/>
      <c r="J31" s="1"/>
      <c r="K31" s="1"/>
      <c r="L31" s="163"/>
      <c r="M31" s="163"/>
      <c r="N31" s="163"/>
      <c r="O31" s="163"/>
      <c r="P31" s="163"/>
      <c r="Q31" s="163"/>
      <c r="R31" s="163"/>
      <c r="U31" s="103"/>
    </row>
    <row r="32" spans="4:21" ht="26.25">
      <c r="D32" s="103" t="s">
        <v>5203</v>
      </c>
      <c r="E32" s="1"/>
      <c r="F32" s="1"/>
      <c r="G32" s="1"/>
      <c r="H32" s="1"/>
      <c r="I32" s="1"/>
      <c r="J32" s="1"/>
      <c r="K32" s="1"/>
      <c r="L32" s="163"/>
      <c r="M32" s="163"/>
      <c r="N32" s="163"/>
      <c r="O32" s="163"/>
      <c r="P32" s="163"/>
      <c r="Q32" s="163"/>
      <c r="R32" s="163"/>
      <c r="U32" s="103"/>
    </row>
    <row r="33" spans="4:21" ht="26.25">
      <c r="D33" s="103"/>
      <c r="E33" s="1"/>
      <c r="F33" s="1"/>
      <c r="G33" s="1"/>
      <c r="H33" s="1"/>
      <c r="I33" s="1"/>
      <c r="J33" s="1"/>
      <c r="K33" s="1"/>
      <c r="L33" s="163"/>
      <c r="M33" s="163"/>
      <c r="N33" s="163"/>
      <c r="O33" s="163"/>
      <c r="P33" s="163"/>
      <c r="Q33" s="163"/>
      <c r="R33" s="163"/>
      <c r="U33" s="103"/>
    </row>
    <row r="34" spans="4:21" ht="26.25">
      <c r="D34" s="103" t="s">
        <v>5194</v>
      </c>
      <c r="E34" s="1"/>
      <c r="F34" s="1"/>
      <c r="G34" s="1"/>
      <c r="H34" s="1"/>
      <c r="I34" s="1"/>
      <c r="J34" s="1"/>
      <c r="K34" s="1"/>
      <c r="L34" s="163"/>
      <c r="M34" s="163"/>
      <c r="N34" s="163"/>
      <c r="O34" s="163"/>
      <c r="P34" s="163"/>
      <c r="Q34" s="163"/>
      <c r="R34" s="163"/>
      <c r="U34" s="103"/>
    </row>
    <row r="35" spans="4:21" ht="26.25">
      <c r="D35" s="103" t="s">
        <v>5195</v>
      </c>
      <c r="E35" s="1"/>
      <c r="F35" s="1"/>
      <c r="G35" s="1"/>
      <c r="H35" s="1"/>
      <c r="I35" s="1"/>
      <c r="J35" s="1"/>
      <c r="K35" s="1"/>
      <c r="L35" s="163"/>
      <c r="M35" s="163"/>
      <c r="N35" s="163"/>
      <c r="O35" s="163"/>
      <c r="P35" s="163"/>
      <c r="Q35" s="163"/>
      <c r="R35" s="163"/>
      <c r="U35" s="103"/>
    </row>
    <row r="36" spans="4:21" ht="26.25">
      <c r="D36" s="103"/>
      <c r="E36" s="1"/>
      <c r="F36" s="1"/>
      <c r="G36" s="1"/>
      <c r="H36" s="1"/>
      <c r="I36" s="1"/>
      <c r="J36" s="1"/>
      <c r="K36" s="1"/>
      <c r="L36" s="163"/>
      <c r="M36" s="163"/>
      <c r="N36" s="163"/>
      <c r="O36" s="163"/>
      <c r="P36" s="163"/>
      <c r="Q36" s="163"/>
      <c r="R36" s="163"/>
      <c r="U36" s="103"/>
    </row>
    <row r="37" spans="4:21" ht="26.25">
      <c r="D37" s="103" t="s">
        <v>5083</v>
      </c>
      <c r="E37" s="1"/>
      <c r="F37" s="1"/>
      <c r="G37" s="1"/>
      <c r="H37" s="1"/>
      <c r="I37" s="1"/>
      <c r="J37" s="1"/>
      <c r="K37" s="1"/>
      <c r="L37" s="163"/>
      <c r="M37" s="163"/>
      <c r="N37" s="163"/>
      <c r="O37" s="163"/>
      <c r="P37" s="163"/>
      <c r="Q37" s="163"/>
      <c r="R37" s="163"/>
      <c r="U37" s="103"/>
    </row>
    <row r="38" spans="4:21" ht="26.25">
      <c r="D38" s="103" t="s">
        <v>5084</v>
      </c>
      <c r="E38" s="1"/>
      <c r="F38" s="1"/>
      <c r="G38" s="1"/>
      <c r="H38" s="1"/>
      <c r="I38" s="1"/>
      <c r="J38" s="1"/>
      <c r="K38" s="1"/>
      <c r="L38" s="163"/>
      <c r="M38" s="163"/>
      <c r="N38" s="163"/>
      <c r="O38" s="163"/>
      <c r="P38" s="163"/>
      <c r="Q38" s="163"/>
      <c r="R38" s="163"/>
      <c r="U38" s="103"/>
    </row>
    <row r="39" spans="4:18" ht="26.25">
      <c r="D39" s="103"/>
      <c r="E39" s="1"/>
      <c r="F39" s="1"/>
      <c r="G39" s="1"/>
      <c r="H39" s="1"/>
      <c r="I39" s="1"/>
      <c r="J39" s="1"/>
      <c r="K39" s="1"/>
      <c r="L39" s="163"/>
      <c r="M39" s="163"/>
      <c r="N39" s="163"/>
      <c r="O39" s="163"/>
      <c r="P39" s="163"/>
      <c r="Q39" s="163"/>
      <c r="R39" s="163"/>
    </row>
    <row r="40" spans="4:18" ht="26.25">
      <c r="D40" s="13"/>
      <c r="E40" s="9"/>
      <c r="F40" s="9"/>
      <c r="G40" s="9"/>
      <c r="H40" s="9"/>
      <c r="I40" s="9"/>
      <c r="J40" s="9"/>
      <c r="K40" s="9"/>
      <c r="L40" s="13"/>
      <c r="M40" s="13"/>
      <c r="N40" s="13"/>
      <c r="O40" s="13"/>
      <c r="P40" s="13"/>
      <c r="Q40" s="164" t="s">
        <v>3841</v>
      </c>
      <c r="R40" s="13"/>
    </row>
    <row r="41" spans="4:18" ht="26.25">
      <c r="D41" s="167"/>
      <c r="E41" s="9"/>
      <c r="F41" s="9"/>
      <c r="G41" s="9"/>
      <c r="H41" s="13"/>
      <c r="I41" s="13"/>
      <c r="J41" s="13"/>
      <c r="K41" s="13"/>
      <c r="L41" s="13"/>
      <c r="M41" s="13"/>
      <c r="N41" s="13"/>
      <c r="O41" s="13"/>
      <c r="P41" s="13"/>
      <c r="Q41" s="164" t="s">
        <v>3840</v>
      </c>
      <c r="R41" s="13"/>
    </row>
    <row r="42" spans="3:11" ht="15">
      <c r="C42" s="112" t="s">
        <v>776</v>
      </c>
      <c r="E42" s="1"/>
      <c r="F42" s="1"/>
      <c r="H42" s="1"/>
      <c r="J42" s="1"/>
      <c r="K42" s="1"/>
    </row>
    <row r="43" spans="4:11" ht="23.25">
      <c r="D43" s="3"/>
      <c r="E43" s="1"/>
      <c r="F43" s="1"/>
      <c r="H43" s="1"/>
      <c r="J43" s="1"/>
      <c r="K43" s="1"/>
    </row>
    <row r="44" spans="4:17" ht="23.25">
      <c r="D44" s="3"/>
      <c r="E44" s="1"/>
      <c r="F44" s="1"/>
      <c r="G44" s="1"/>
      <c r="H44" s="1"/>
      <c r="K44" s="1"/>
      <c r="Q44" s="1"/>
    </row>
    <row r="75" spans="3:19" ht="15">
      <c r="C75" s="112" t="s">
        <v>776</v>
      </c>
      <c r="S75" s="112" t="s">
        <v>776</v>
      </c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R24" sqref="R24"/>
    </sheetView>
  </sheetViews>
  <sheetFormatPr defaultColWidth="8.88671875" defaultRowHeight="15"/>
  <sheetData>
    <row r="4" spans="1:5" ht="15">
      <c r="A4" t="s">
        <v>1438</v>
      </c>
      <c r="C4" t="s">
        <v>2791</v>
      </c>
      <c r="D4" t="s">
        <v>2791</v>
      </c>
      <c r="E4" t="s">
        <v>2791</v>
      </c>
    </row>
  </sheetData>
  <sheetProtection/>
  <printOptions/>
  <pageMargins left="0.17" right="0.16" top="1" bottom="1" header="0.5" footer="0.5"/>
  <pageSetup fitToHeight="1" fitToWidth="1" horizontalDpi="600" verticalDpi="600" orientation="landscape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78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2791</v>
      </c>
    </row>
    <row r="5" ht="30">
      <c r="D5" s="64" t="s">
        <v>2285</v>
      </c>
    </row>
    <row r="6" ht="22.5">
      <c r="D6" s="65" t="s">
        <v>908</v>
      </c>
    </row>
    <row r="7" spans="2:4" ht="22.5">
      <c r="B7" t="s">
        <v>2791</v>
      </c>
      <c r="D7" s="65" t="s">
        <v>2791</v>
      </c>
    </row>
    <row r="8" spans="4:13" ht="22.5">
      <c r="D8" s="65" t="s">
        <v>2791</v>
      </c>
      <c r="K8" s="77" t="s">
        <v>910</v>
      </c>
      <c r="L8" s="77" t="s">
        <v>910</v>
      </c>
      <c r="M8" s="77"/>
    </row>
    <row r="9" spans="4:13" ht="18.75">
      <c r="D9" s="32"/>
      <c r="E9" s="77" t="s">
        <v>910</v>
      </c>
      <c r="F9" s="77" t="s">
        <v>910</v>
      </c>
      <c r="G9" s="77"/>
      <c r="K9" s="77" t="s">
        <v>911</v>
      </c>
      <c r="L9" s="77" t="s">
        <v>911</v>
      </c>
      <c r="M9" s="77"/>
    </row>
    <row r="10" spans="5:13" ht="18.75">
      <c r="E10" s="77" t="s">
        <v>911</v>
      </c>
      <c r="F10" s="77" t="s">
        <v>911</v>
      </c>
      <c r="G10" s="77"/>
      <c r="H10" s="77" t="s">
        <v>915</v>
      </c>
      <c r="I10" s="77"/>
      <c r="J10" s="77"/>
      <c r="K10" s="77" t="s">
        <v>909</v>
      </c>
      <c r="L10" s="77" t="s">
        <v>912</v>
      </c>
      <c r="M10" s="77" t="s">
        <v>914</v>
      </c>
    </row>
    <row r="11" spans="4:14" ht="18.75">
      <c r="D11" s="73"/>
      <c r="E11" s="77" t="s">
        <v>909</v>
      </c>
      <c r="F11" s="77" t="s">
        <v>912</v>
      </c>
      <c r="G11" s="77" t="s">
        <v>914</v>
      </c>
      <c r="H11" s="77" t="s">
        <v>916</v>
      </c>
      <c r="I11" s="77"/>
      <c r="J11" s="77"/>
      <c r="K11" s="77" t="s">
        <v>913</v>
      </c>
      <c r="L11" s="77" t="s">
        <v>909</v>
      </c>
      <c r="M11" s="77" t="s">
        <v>177</v>
      </c>
      <c r="N11" s="73"/>
    </row>
    <row r="12" spans="4:14" ht="18.75">
      <c r="D12" s="73" t="s">
        <v>1403</v>
      </c>
      <c r="E12" s="77" t="s">
        <v>913</v>
      </c>
      <c r="F12" s="77" t="s">
        <v>909</v>
      </c>
      <c r="G12" s="77" t="s">
        <v>177</v>
      </c>
      <c r="H12" s="77" t="s">
        <v>4493</v>
      </c>
      <c r="I12" s="77"/>
      <c r="J12" s="77"/>
      <c r="K12" s="77" t="s">
        <v>4073</v>
      </c>
      <c r="L12" s="77" t="s">
        <v>4073</v>
      </c>
      <c r="M12" s="77" t="s">
        <v>4073</v>
      </c>
      <c r="N12" s="73"/>
    </row>
    <row r="13" spans="4:14" ht="4.5" customHeight="1"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4:14" ht="4.5" customHeight="1">
      <c r="D14" s="74"/>
      <c r="E14" s="75"/>
      <c r="F14" s="75"/>
      <c r="G14" s="75"/>
      <c r="H14" s="75"/>
      <c r="I14" s="75"/>
      <c r="J14" s="78"/>
      <c r="K14" s="75"/>
      <c r="L14" s="75"/>
      <c r="M14" s="75"/>
      <c r="N14" s="76"/>
    </row>
    <row r="15" spans="4:14" ht="5.25" customHeight="1">
      <c r="D15" s="73"/>
      <c r="E15" s="73"/>
      <c r="F15" s="73"/>
      <c r="G15" s="73"/>
      <c r="H15" s="73"/>
      <c r="I15" s="73"/>
      <c r="J15" s="79"/>
      <c r="K15" s="73"/>
      <c r="L15" s="73"/>
      <c r="M15" s="73"/>
      <c r="N15" s="73"/>
    </row>
    <row r="16" spans="4:14" ht="23.25" customHeight="1">
      <c r="D16" s="73" t="s">
        <v>5196</v>
      </c>
      <c r="E16" s="84">
        <f>SUMIF(Data!$U$18:$U$1007,"Under Review",Data!$N$18:$N$1007)</f>
        <v>8592</v>
      </c>
      <c r="F16" s="84">
        <f>SUMIF(Data!U$18:U$1007,"Approved",Data!N$18:N$1007)</f>
        <v>11170</v>
      </c>
      <c r="G16" s="84">
        <f>SUMIF(Data!U$18:U$1007,"Construction",Data!N$18:N$1007)</f>
        <v>17926</v>
      </c>
      <c r="H16" s="84">
        <f aca="true" t="shared" si="0" ref="H16:H22">SUM(E16:G16)</f>
        <v>37688</v>
      </c>
      <c r="I16" s="73"/>
      <c r="J16" s="79"/>
      <c r="K16" s="81">
        <f aca="true" t="shared" si="1" ref="K16:K26">E16/$H16</f>
        <v>0.22797707493101252</v>
      </c>
      <c r="L16" s="81">
        <f aca="true" t="shared" si="2" ref="L16:L26">F16/$H16</f>
        <v>0.29638081086818086</v>
      </c>
      <c r="M16" s="81">
        <f aca="true" t="shared" si="3" ref="M16:M26">G16/$H16</f>
        <v>0.4756421142008066</v>
      </c>
      <c r="N16" s="73"/>
    </row>
    <row r="17" spans="4:14" ht="22.5" customHeight="1">
      <c r="D17" s="73" t="s">
        <v>5086</v>
      </c>
      <c r="E17" s="84">
        <v>10729</v>
      </c>
      <c r="F17" s="84">
        <v>11764</v>
      </c>
      <c r="G17" s="84">
        <v>16943</v>
      </c>
      <c r="H17" s="84">
        <f t="shared" si="0"/>
        <v>39436</v>
      </c>
      <c r="I17" s="73"/>
      <c r="J17" s="79"/>
      <c r="K17" s="81">
        <f t="shared" si="1"/>
        <v>0.27206106095952937</v>
      </c>
      <c r="L17" s="81">
        <f t="shared" si="2"/>
        <v>0.29830611623896947</v>
      </c>
      <c r="M17" s="81">
        <f t="shared" si="3"/>
        <v>0.42963282280150117</v>
      </c>
      <c r="N17" s="73"/>
    </row>
    <row r="18" spans="4:14" ht="22.5" customHeight="1">
      <c r="D18" s="73" t="s">
        <v>5085</v>
      </c>
      <c r="E18" s="84">
        <v>11976</v>
      </c>
      <c r="F18" s="84">
        <v>9675</v>
      </c>
      <c r="G18" s="84">
        <v>17961</v>
      </c>
      <c r="H18" s="84">
        <f t="shared" si="0"/>
        <v>39612</v>
      </c>
      <c r="I18" s="73"/>
      <c r="J18" s="79"/>
      <c r="K18" s="81">
        <f t="shared" si="1"/>
        <v>0.3023326264768252</v>
      </c>
      <c r="L18" s="81">
        <f t="shared" si="2"/>
        <v>0.24424416843380795</v>
      </c>
      <c r="M18" s="81">
        <f t="shared" si="3"/>
        <v>0.45342320508936684</v>
      </c>
      <c r="N18" s="73"/>
    </row>
    <row r="19" spans="4:14" ht="22.5" customHeight="1">
      <c r="D19" s="73" t="s">
        <v>4865</v>
      </c>
      <c r="E19" s="84">
        <v>11277</v>
      </c>
      <c r="F19" s="84">
        <v>8947</v>
      </c>
      <c r="G19" s="84">
        <v>17416</v>
      </c>
      <c r="H19" s="84">
        <f t="shared" si="0"/>
        <v>37640</v>
      </c>
      <c r="I19" s="73"/>
      <c r="J19" s="79"/>
      <c r="K19" s="81">
        <f t="shared" si="1"/>
        <v>0.29960148777895856</v>
      </c>
      <c r="L19" s="81">
        <f t="shared" si="2"/>
        <v>0.23769925611052073</v>
      </c>
      <c r="M19" s="81">
        <f t="shared" si="3"/>
        <v>0.4626992561105207</v>
      </c>
      <c r="N19" s="73"/>
    </row>
    <row r="20" spans="4:14" ht="22.5" customHeight="1">
      <c r="D20" s="73" t="s">
        <v>4864</v>
      </c>
      <c r="E20" s="84">
        <v>8112</v>
      </c>
      <c r="F20" s="84">
        <v>9295</v>
      </c>
      <c r="G20" s="84">
        <v>16822</v>
      </c>
      <c r="H20" s="84">
        <f t="shared" si="0"/>
        <v>34229</v>
      </c>
      <c r="I20" s="73"/>
      <c r="J20" s="79"/>
      <c r="K20" s="81">
        <f t="shared" si="1"/>
        <v>0.2369920243068743</v>
      </c>
      <c r="L20" s="81">
        <f t="shared" si="2"/>
        <v>0.2715533611849601</v>
      </c>
      <c r="M20" s="81">
        <f t="shared" si="3"/>
        <v>0.4914546145081656</v>
      </c>
      <c r="N20" s="73"/>
    </row>
    <row r="21" spans="4:14" ht="19.5" customHeight="1">
      <c r="D21" s="73" t="s">
        <v>4746</v>
      </c>
      <c r="E21" s="84">
        <v>9725</v>
      </c>
      <c r="F21" s="84">
        <v>9630</v>
      </c>
      <c r="G21" s="84">
        <v>15750</v>
      </c>
      <c r="H21" s="84">
        <f t="shared" si="0"/>
        <v>35105</v>
      </c>
      <c r="I21" s="73"/>
      <c r="J21" s="79"/>
      <c r="K21" s="81">
        <f t="shared" si="1"/>
        <v>0.2770260646631534</v>
      </c>
      <c r="L21" s="81">
        <f t="shared" si="2"/>
        <v>0.2743198974505056</v>
      </c>
      <c r="M21" s="81">
        <f t="shared" si="3"/>
        <v>0.44865403788634095</v>
      </c>
      <c r="N21" s="73"/>
    </row>
    <row r="22" spans="4:14" ht="19.5" customHeight="1">
      <c r="D22" s="73" t="s">
        <v>4669</v>
      </c>
      <c r="E22" s="84">
        <v>7848</v>
      </c>
      <c r="F22" s="84">
        <v>11735</v>
      </c>
      <c r="G22" s="84">
        <v>13748</v>
      </c>
      <c r="H22" s="84">
        <f t="shared" si="0"/>
        <v>33331</v>
      </c>
      <c r="I22" s="73"/>
      <c r="J22" s="79"/>
      <c r="K22" s="81">
        <f t="shared" si="1"/>
        <v>0.23545648195373675</v>
      </c>
      <c r="L22" s="81">
        <f t="shared" si="2"/>
        <v>0.35207464522516574</v>
      </c>
      <c r="M22" s="81">
        <f t="shared" si="3"/>
        <v>0.41246887282109745</v>
      </c>
      <c r="N22" s="73"/>
    </row>
    <row r="23" spans="4:14" ht="20.25" customHeight="1">
      <c r="D23" s="73" t="s">
        <v>4548</v>
      </c>
      <c r="E23" s="84">
        <v>7087</v>
      </c>
      <c r="F23" s="84">
        <v>12215</v>
      </c>
      <c r="G23" s="84">
        <v>11099</v>
      </c>
      <c r="H23" s="84">
        <f aca="true" t="shared" si="4" ref="H23:H29">SUM(E23:G23)</f>
        <v>30401</v>
      </c>
      <c r="I23" s="73"/>
      <c r="J23" s="79"/>
      <c r="K23" s="81">
        <f t="shared" si="1"/>
        <v>0.2331173316667215</v>
      </c>
      <c r="L23" s="81">
        <f t="shared" si="2"/>
        <v>0.4017959935528437</v>
      </c>
      <c r="M23" s="81">
        <f t="shared" si="3"/>
        <v>0.36508667478043483</v>
      </c>
      <c r="N23" s="73"/>
    </row>
    <row r="24" spans="4:14" ht="19.5" customHeight="1">
      <c r="D24" s="73" t="s">
        <v>4492</v>
      </c>
      <c r="E24" s="84">
        <v>8758</v>
      </c>
      <c r="F24" s="84">
        <v>10369</v>
      </c>
      <c r="G24" s="84">
        <v>10865</v>
      </c>
      <c r="H24" s="84">
        <f t="shared" si="4"/>
        <v>29992</v>
      </c>
      <c r="I24" s="73"/>
      <c r="J24" s="79"/>
      <c r="K24" s="81">
        <f t="shared" si="1"/>
        <v>0.2920112029874633</v>
      </c>
      <c r="L24" s="81">
        <f t="shared" si="2"/>
        <v>0.3457255268071486</v>
      </c>
      <c r="M24" s="81">
        <f t="shared" si="3"/>
        <v>0.3622632702053881</v>
      </c>
      <c r="N24" s="73"/>
    </row>
    <row r="25" spans="4:14" ht="18.75" customHeight="1">
      <c r="D25" s="73" t="s">
        <v>4413</v>
      </c>
      <c r="E25" s="84">
        <v>8293</v>
      </c>
      <c r="F25" s="84">
        <v>10578</v>
      </c>
      <c r="G25" s="84">
        <v>8628</v>
      </c>
      <c r="H25" s="84">
        <f t="shared" si="4"/>
        <v>27499</v>
      </c>
      <c r="I25" s="73"/>
      <c r="J25" s="79"/>
      <c r="K25" s="81">
        <f t="shared" si="1"/>
        <v>0.30157460271282593</v>
      </c>
      <c r="L25" s="81">
        <f t="shared" si="2"/>
        <v>0.3846685334012146</v>
      </c>
      <c r="M25" s="81">
        <f t="shared" si="3"/>
        <v>0.31375686388595947</v>
      </c>
      <c r="N25" s="73"/>
    </row>
    <row r="26" spans="2:14" ht="18.75" customHeight="1">
      <c r="B26" s="155"/>
      <c r="D26" s="73" t="s">
        <v>663</v>
      </c>
      <c r="E26" s="84">
        <v>7989</v>
      </c>
      <c r="F26" s="84">
        <v>9415</v>
      </c>
      <c r="G26" s="84">
        <v>7587</v>
      </c>
      <c r="H26" s="84">
        <f t="shared" si="4"/>
        <v>24991</v>
      </c>
      <c r="I26" s="73"/>
      <c r="J26" s="79"/>
      <c r="K26" s="81">
        <f t="shared" si="1"/>
        <v>0.3196750830298908</v>
      </c>
      <c r="L26" s="81">
        <f t="shared" si="2"/>
        <v>0.376735624824937</v>
      </c>
      <c r="M26" s="81">
        <f t="shared" si="3"/>
        <v>0.3035892921451723</v>
      </c>
      <c r="N26" s="73"/>
    </row>
    <row r="27" spans="2:14" ht="18.75">
      <c r="B27" s="136"/>
      <c r="D27" s="73" t="s">
        <v>3120</v>
      </c>
      <c r="E27" s="84">
        <v>8179</v>
      </c>
      <c r="F27" s="84">
        <v>8718</v>
      </c>
      <c r="G27" s="84">
        <v>6721</v>
      </c>
      <c r="H27" s="84">
        <f t="shared" si="4"/>
        <v>23618</v>
      </c>
      <c r="I27" s="73"/>
      <c r="J27" s="79"/>
      <c r="K27" s="81">
        <f aca="true" t="shared" si="5" ref="K27:M28">E27/$H27</f>
        <v>0.3463036666948937</v>
      </c>
      <c r="L27" s="81">
        <f t="shared" si="5"/>
        <v>0.3691252434583792</v>
      </c>
      <c r="M27" s="81">
        <f t="shared" si="5"/>
        <v>0.2845710898467271</v>
      </c>
      <c r="N27" s="73"/>
    </row>
    <row r="28" spans="4:14" ht="18.75">
      <c r="D28" s="73" t="s">
        <v>3119</v>
      </c>
      <c r="E28" s="84">
        <v>4420</v>
      </c>
      <c r="F28" s="84">
        <v>8492</v>
      </c>
      <c r="G28" s="84">
        <v>6470</v>
      </c>
      <c r="H28" s="84">
        <f t="shared" si="4"/>
        <v>19382</v>
      </c>
      <c r="I28" s="73"/>
      <c r="J28" s="79"/>
      <c r="K28" s="81">
        <f t="shared" si="5"/>
        <v>0.22804664121349705</v>
      </c>
      <c r="L28" s="81">
        <f t="shared" si="5"/>
        <v>0.43813847900113506</v>
      </c>
      <c r="M28" s="81">
        <f t="shared" si="5"/>
        <v>0.3338148797853679</v>
      </c>
      <c r="N28" s="73"/>
    </row>
    <row r="29" spans="4:14" ht="18.75">
      <c r="D29" s="73" t="s">
        <v>1724</v>
      </c>
      <c r="E29" s="84">
        <v>3475</v>
      </c>
      <c r="F29" s="84">
        <v>8644</v>
      </c>
      <c r="G29" s="84">
        <v>5023</v>
      </c>
      <c r="H29" s="84">
        <f t="shared" si="4"/>
        <v>17142</v>
      </c>
      <c r="I29" s="73"/>
      <c r="J29" s="79"/>
      <c r="K29" s="81">
        <f aca="true" t="shared" si="6" ref="K29:M32">E29/$H29</f>
        <v>0.20271846925679618</v>
      </c>
      <c r="L29" s="81">
        <f t="shared" si="6"/>
        <v>0.5042585462606464</v>
      </c>
      <c r="M29" s="81">
        <f t="shared" si="6"/>
        <v>0.2930229844825575</v>
      </c>
      <c r="N29" s="73"/>
    </row>
    <row r="30" spans="4:14" ht="18.75">
      <c r="D30" s="73" t="s">
        <v>1723</v>
      </c>
      <c r="E30" s="84">
        <v>2111</v>
      </c>
      <c r="F30" s="84">
        <v>9089</v>
      </c>
      <c r="G30" s="84">
        <v>4604</v>
      </c>
      <c r="H30" s="84">
        <f aca="true" t="shared" si="7" ref="H30:H37">SUM(E30:G30)</f>
        <v>15804</v>
      </c>
      <c r="I30" s="73"/>
      <c r="J30" s="79"/>
      <c r="K30" s="81">
        <f t="shared" si="6"/>
        <v>0.1335737787901797</v>
      </c>
      <c r="L30" s="81">
        <f t="shared" si="6"/>
        <v>0.5751075677043787</v>
      </c>
      <c r="M30" s="81">
        <f t="shared" si="6"/>
        <v>0.29131865350544167</v>
      </c>
      <c r="N30" s="73"/>
    </row>
    <row r="31" spans="4:14" ht="18.75">
      <c r="D31" s="73" t="s">
        <v>1722</v>
      </c>
      <c r="E31" s="84">
        <v>2077</v>
      </c>
      <c r="F31" s="84">
        <v>8879</v>
      </c>
      <c r="G31" s="84">
        <v>5435</v>
      </c>
      <c r="H31" s="84">
        <f t="shared" si="7"/>
        <v>16391</v>
      </c>
      <c r="I31" s="73"/>
      <c r="J31" s="79"/>
      <c r="K31" s="81">
        <f t="shared" si="6"/>
        <v>0.12671588066621928</v>
      </c>
      <c r="L31" s="81">
        <f t="shared" si="6"/>
        <v>0.5416997132572753</v>
      </c>
      <c r="M31" s="81">
        <f t="shared" si="6"/>
        <v>0.3315844060765054</v>
      </c>
      <c r="N31" s="73"/>
    </row>
    <row r="32" spans="4:14" ht="21" customHeight="1">
      <c r="D32" s="73" t="s">
        <v>2164</v>
      </c>
      <c r="E32" s="84">
        <v>975</v>
      </c>
      <c r="F32" s="84">
        <v>8919</v>
      </c>
      <c r="G32" s="84">
        <v>5534</v>
      </c>
      <c r="H32" s="84">
        <f t="shared" si="7"/>
        <v>15428</v>
      </c>
      <c r="I32" s="73"/>
      <c r="J32" s="79"/>
      <c r="K32" s="81">
        <f t="shared" si="6"/>
        <v>0.06319678506611356</v>
      </c>
      <c r="L32" s="81">
        <f t="shared" si="6"/>
        <v>0.5781047446201711</v>
      </c>
      <c r="M32" s="81">
        <f t="shared" si="6"/>
        <v>0.3586984703137153</v>
      </c>
      <c r="N32" s="73"/>
    </row>
    <row r="33" spans="4:15" ht="18.75" customHeight="1">
      <c r="D33" s="73" t="s">
        <v>2179</v>
      </c>
      <c r="E33" s="84">
        <v>964</v>
      </c>
      <c r="F33" s="84">
        <v>8314</v>
      </c>
      <c r="G33" s="84">
        <v>6541</v>
      </c>
      <c r="H33" s="84">
        <f t="shared" si="7"/>
        <v>15819</v>
      </c>
      <c r="I33" s="73"/>
      <c r="J33" s="79"/>
      <c r="K33" s="81">
        <f aca="true" t="shared" si="8" ref="K33:M34">E33/$H33</f>
        <v>0.06093937669890638</v>
      </c>
      <c r="L33" s="81">
        <f t="shared" si="8"/>
        <v>0.525570516467539</v>
      </c>
      <c r="M33" s="81">
        <f t="shared" si="8"/>
        <v>0.4134901068335546</v>
      </c>
      <c r="N33" s="73"/>
      <c r="O33" s="82"/>
    </row>
    <row r="34" spans="2:14" ht="19.5" customHeight="1">
      <c r="B34" s="83"/>
      <c r="D34" s="73" t="s">
        <v>3115</v>
      </c>
      <c r="E34" s="84">
        <v>1551</v>
      </c>
      <c r="F34" s="84">
        <v>8940</v>
      </c>
      <c r="G34" s="84">
        <v>6411</v>
      </c>
      <c r="H34" s="84">
        <f t="shared" si="7"/>
        <v>16902</v>
      </c>
      <c r="I34" s="73"/>
      <c r="J34" s="79"/>
      <c r="K34" s="81">
        <f t="shared" si="8"/>
        <v>0.09176428824991126</v>
      </c>
      <c r="L34" s="81">
        <f t="shared" si="8"/>
        <v>0.528931487397941</v>
      </c>
      <c r="M34" s="81">
        <f t="shared" si="8"/>
        <v>0.37930422435214767</v>
      </c>
      <c r="N34" s="73"/>
    </row>
    <row r="35" spans="2:14" ht="18.75" customHeight="1">
      <c r="B35" s="83"/>
      <c r="D35" s="73" t="s">
        <v>3367</v>
      </c>
      <c r="E35" s="84">
        <v>2301</v>
      </c>
      <c r="F35" s="84">
        <v>7652</v>
      </c>
      <c r="G35" s="84">
        <v>10580</v>
      </c>
      <c r="H35" s="84">
        <f t="shared" si="7"/>
        <v>20533</v>
      </c>
      <c r="I35" s="73"/>
      <c r="J35" s="79"/>
      <c r="K35" s="81">
        <f aca="true" t="shared" si="9" ref="K35:M39">E35/$H35</f>
        <v>0.1120635075244728</v>
      </c>
      <c r="L35" s="81">
        <f t="shared" si="9"/>
        <v>0.37266838747382264</v>
      </c>
      <c r="M35" s="81">
        <f t="shared" si="9"/>
        <v>0.5152681050017046</v>
      </c>
      <c r="N35" s="73"/>
    </row>
    <row r="36" spans="2:14" ht="18.75" customHeight="1">
      <c r="B36" s="83"/>
      <c r="D36" s="73" t="s">
        <v>4208</v>
      </c>
      <c r="E36" s="84">
        <v>2720</v>
      </c>
      <c r="F36" s="84">
        <v>7516</v>
      </c>
      <c r="G36" s="84">
        <v>11173</v>
      </c>
      <c r="H36" s="84">
        <f t="shared" si="7"/>
        <v>21409</v>
      </c>
      <c r="I36" s="73"/>
      <c r="J36" s="79"/>
      <c r="K36" s="81">
        <f>E36/$H36</f>
        <v>0.12704937175954037</v>
      </c>
      <c r="L36" s="81">
        <f>F36/$H36</f>
        <v>0.35106730814143583</v>
      </c>
      <c r="M36" s="81">
        <f>G36/$H36</f>
        <v>0.5218833200990238</v>
      </c>
      <c r="N36" s="73"/>
    </row>
    <row r="37" spans="4:14" ht="18.75" customHeight="1">
      <c r="D37" s="73" t="s">
        <v>4207</v>
      </c>
      <c r="E37" s="84">
        <v>4491</v>
      </c>
      <c r="F37" s="84">
        <v>8174</v>
      </c>
      <c r="G37" s="84">
        <v>10790</v>
      </c>
      <c r="H37" s="84">
        <f t="shared" si="7"/>
        <v>23455</v>
      </c>
      <c r="I37" s="73"/>
      <c r="J37" s="79"/>
      <c r="K37" s="81">
        <f t="shared" si="9"/>
        <v>0.19147303346834363</v>
      </c>
      <c r="L37" s="81">
        <f t="shared" si="9"/>
        <v>0.3484971221487956</v>
      </c>
      <c r="M37" s="81">
        <f t="shared" si="9"/>
        <v>0.4600298443828608</v>
      </c>
      <c r="N37" s="73"/>
    </row>
    <row r="38" spans="4:14" ht="18.75" customHeight="1">
      <c r="D38" s="73" t="s">
        <v>4206</v>
      </c>
      <c r="E38" s="84">
        <v>5889</v>
      </c>
      <c r="F38" s="84">
        <v>8945</v>
      </c>
      <c r="G38" s="84">
        <v>10883</v>
      </c>
      <c r="H38" s="84">
        <f aca="true" t="shared" si="10" ref="H38:H43">SUM(E38:G38)</f>
        <v>25717</v>
      </c>
      <c r="I38" s="73"/>
      <c r="J38" s="79"/>
      <c r="K38" s="81">
        <f t="shared" si="9"/>
        <v>0.2289924952366139</v>
      </c>
      <c r="L38" s="81">
        <f t="shared" si="9"/>
        <v>0.3478243963137224</v>
      </c>
      <c r="M38" s="81">
        <f t="shared" si="9"/>
        <v>0.42318310844966367</v>
      </c>
      <c r="N38" s="73"/>
    </row>
    <row r="39" spans="1:14" ht="18.75" customHeight="1">
      <c r="A39" s="83"/>
      <c r="B39" s="83"/>
      <c r="C39" s="83"/>
      <c r="D39" s="73" t="s">
        <v>188</v>
      </c>
      <c r="E39" s="84">
        <v>6700</v>
      </c>
      <c r="F39" s="84">
        <v>9309</v>
      </c>
      <c r="G39" s="84">
        <v>11446</v>
      </c>
      <c r="H39" s="84">
        <f t="shared" si="10"/>
        <v>27455</v>
      </c>
      <c r="I39" s="73"/>
      <c r="J39" s="79"/>
      <c r="K39" s="81">
        <f t="shared" si="9"/>
        <v>0.24403569477326534</v>
      </c>
      <c r="L39" s="81">
        <f t="shared" si="9"/>
        <v>0.3390639227827354</v>
      </c>
      <c r="M39" s="81">
        <f t="shared" si="9"/>
        <v>0.4169003824439993</v>
      </c>
      <c r="N39" s="73"/>
    </row>
    <row r="40" spans="4:14" ht="18.75" customHeight="1">
      <c r="D40" s="73" t="s">
        <v>40</v>
      </c>
      <c r="E40" s="84">
        <v>8652</v>
      </c>
      <c r="F40" s="84">
        <v>7544</v>
      </c>
      <c r="G40" s="84">
        <v>12836</v>
      </c>
      <c r="H40" s="84">
        <f t="shared" si="10"/>
        <v>29032</v>
      </c>
      <c r="I40" s="73"/>
      <c r="J40" s="79"/>
      <c r="K40" s="81">
        <f aca="true" t="shared" si="11" ref="K40:M41">E40/$H40</f>
        <v>0.29801598236428767</v>
      </c>
      <c r="L40" s="81">
        <f t="shared" si="11"/>
        <v>0.2598511986773216</v>
      </c>
      <c r="M40" s="81">
        <f t="shared" si="11"/>
        <v>0.44213281895839074</v>
      </c>
      <c r="N40" s="73"/>
    </row>
    <row r="41" spans="4:14" ht="18" customHeight="1">
      <c r="D41" s="73" t="s">
        <v>2039</v>
      </c>
      <c r="E41" s="84">
        <v>8803</v>
      </c>
      <c r="F41" s="84">
        <v>11784</v>
      </c>
      <c r="G41" s="84">
        <v>11410</v>
      </c>
      <c r="H41" s="84">
        <f t="shared" si="10"/>
        <v>31997</v>
      </c>
      <c r="I41" s="73"/>
      <c r="J41" s="79"/>
      <c r="K41" s="81">
        <f t="shared" si="11"/>
        <v>0.27511954245710535</v>
      </c>
      <c r="L41" s="81">
        <f t="shared" si="11"/>
        <v>0.3682845266743757</v>
      </c>
      <c r="M41" s="81">
        <f t="shared" si="11"/>
        <v>0.35659593086851893</v>
      </c>
      <c r="N41" s="73"/>
    </row>
    <row r="42" spans="4:14" ht="18.75" customHeight="1">
      <c r="D42" s="73" t="s">
        <v>2300</v>
      </c>
      <c r="E42" s="84">
        <v>10640.2</v>
      </c>
      <c r="F42" s="84">
        <v>10734</v>
      </c>
      <c r="G42" s="84">
        <v>10647</v>
      </c>
      <c r="H42" s="84">
        <f t="shared" si="10"/>
        <v>32021.2</v>
      </c>
      <c r="I42" s="73"/>
      <c r="J42" s="79"/>
      <c r="K42" s="81">
        <f aca="true" t="shared" si="12" ref="K42:M43">E42/$H42</f>
        <v>0.33228611045182566</v>
      </c>
      <c r="L42" s="81">
        <f t="shared" si="12"/>
        <v>0.33521541978439284</v>
      </c>
      <c r="M42" s="81">
        <f t="shared" si="12"/>
        <v>0.3324984697637815</v>
      </c>
      <c r="N42" s="73"/>
    </row>
    <row r="43" spans="4:14" ht="17.25" customHeight="1">
      <c r="D43" s="73" t="s">
        <v>860</v>
      </c>
      <c r="E43" s="84">
        <v>10917.2</v>
      </c>
      <c r="F43" s="84">
        <v>10827</v>
      </c>
      <c r="G43" s="84">
        <v>8802</v>
      </c>
      <c r="H43" s="84">
        <f t="shared" si="10"/>
        <v>30546.2</v>
      </c>
      <c r="I43" s="73"/>
      <c r="J43" s="79"/>
      <c r="K43" s="81">
        <f t="shared" si="12"/>
        <v>0.35739961108092005</v>
      </c>
      <c r="L43" s="81">
        <f t="shared" si="12"/>
        <v>0.35444670695536595</v>
      </c>
      <c r="M43" s="81">
        <f t="shared" si="12"/>
        <v>0.288153681963714</v>
      </c>
      <c r="N43" s="73"/>
    </row>
    <row r="44" spans="4:14" ht="17.25" customHeight="1">
      <c r="D44" s="73" t="s">
        <v>2453</v>
      </c>
      <c r="E44" s="84">
        <v>12187.2</v>
      </c>
      <c r="F44" s="84">
        <v>9654</v>
      </c>
      <c r="G44" s="84">
        <v>7047</v>
      </c>
      <c r="H44" s="84">
        <f aca="true" t="shared" si="13" ref="H44:H49">SUM(E44:G44)</f>
        <v>28888.2</v>
      </c>
      <c r="I44" s="73"/>
      <c r="J44" s="79"/>
      <c r="K44" s="81">
        <f>E44/$H44</f>
        <v>0.42187467547303054</v>
      </c>
      <c r="L44" s="81">
        <f aca="true" t="shared" si="14" ref="L44:M47">F44/$H44</f>
        <v>0.33418489210127317</v>
      </c>
      <c r="M44" s="81">
        <f t="shared" si="14"/>
        <v>0.2439404324256963</v>
      </c>
      <c r="N44" s="73"/>
    </row>
    <row r="45" spans="3:14" ht="17.25" customHeight="1">
      <c r="C45" s="102"/>
      <c r="D45" s="73" t="s">
        <v>2452</v>
      </c>
      <c r="E45" s="84">
        <v>10098.6</v>
      </c>
      <c r="F45" s="84">
        <v>8104.5</v>
      </c>
      <c r="G45" s="84">
        <v>8355.5</v>
      </c>
      <c r="H45" s="84">
        <f t="shared" si="13"/>
        <v>26558.6</v>
      </c>
      <c r="I45" s="73"/>
      <c r="J45" s="79"/>
      <c r="K45" s="81">
        <f>E45/$H45</f>
        <v>0.3802384161815759</v>
      </c>
      <c r="L45" s="81">
        <f t="shared" si="14"/>
        <v>0.30515539222699994</v>
      </c>
      <c r="M45" s="81">
        <f t="shared" si="14"/>
        <v>0.3146061915914243</v>
      </c>
      <c r="N45" s="73"/>
    </row>
    <row r="46" spans="4:14" ht="17.25" customHeight="1">
      <c r="D46" s="73" t="s">
        <v>1429</v>
      </c>
      <c r="E46" s="84">
        <v>8010</v>
      </c>
      <c r="F46" s="84">
        <v>6555</v>
      </c>
      <c r="G46" s="84">
        <v>7640</v>
      </c>
      <c r="H46" s="84">
        <f t="shared" si="13"/>
        <v>22205</v>
      </c>
      <c r="I46" s="73"/>
      <c r="J46" s="79"/>
      <c r="K46" s="81">
        <f>E46/$H46</f>
        <v>0.36072956541319523</v>
      </c>
      <c r="L46" s="81">
        <f>F46/$H46</f>
        <v>0.29520378293177213</v>
      </c>
      <c r="M46" s="81">
        <f>G46/$H46</f>
        <v>0.34406665165503264</v>
      </c>
      <c r="N46" s="73"/>
    </row>
    <row r="47" spans="4:14" ht="18.75">
      <c r="D47" s="73" t="s">
        <v>429</v>
      </c>
      <c r="E47" s="84">
        <v>7620</v>
      </c>
      <c r="F47" s="84">
        <v>5166</v>
      </c>
      <c r="G47" s="84">
        <v>6864</v>
      </c>
      <c r="H47" s="84">
        <f t="shared" si="13"/>
        <v>19650</v>
      </c>
      <c r="I47" s="73"/>
      <c r="J47" s="79"/>
      <c r="K47" s="81">
        <f>E47/$H47</f>
        <v>0.38778625954198476</v>
      </c>
      <c r="L47" s="81">
        <f t="shared" si="14"/>
        <v>0.2629007633587786</v>
      </c>
      <c r="M47" s="81">
        <f t="shared" si="14"/>
        <v>0.34931297709923664</v>
      </c>
      <c r="N47" s="73"/>
    </row>
    <row r="48" spans="4:14" ht="18.75" customHeight="1">
      <c r="D48" s="73" t="s">
        <v>1820</v>
      </c>
      <c r="E48" s="84">
        <v>6762</v>
      </c>
      <c r="F48" s="84">
        <v>10850</v>
      </c>
      <c r="G48" s="84">
        <v>6054</v>
      </c>
      <c r="H48" s="84">
        <f t="shared" si="13"/>
        <v>23666</v>
      </c>
      <c r="I48" s="73"/>
      <c r="J48" s="79"/>
      <c r="K48" s="81">
        <f aca="true" t="shared" si="15" ref="K48:M49">E48/$H48</f>
        <v>0.28572635848897154</v>
      </c>
      <c r="L48" s="81">
        <f t="shared" si="15"/>
        <v>0.45846361869348434</v>
      </c>
      <c r="M48" s="81">
        <f t="shared" si="15"/>
        <v>0.25581002281754417</v>
      </c>
      <c r="N48" s="73"/>
    </row>
    <row r="49" spans="4:14" ht="18.75">
      <c r="D49" s="73" t="s">
        <v>1955</v>
      </c>
      <c r="E49" s="84">
        <v>5058</v>
      </c>
      <c r="F49" s="84">
        <v>10506</v>
      </c>
      <c r="G49" s="84">
        <v>5208</v>
      </c>
      <c r="H49" s="84">
        <f t="shared" si="13"/>
        <v>20772</v>
      </c>
      <c r="I49" s="73"/>
      <c r="J49" s="79"/>
      <c r="K49" s="81">
        <f t="shared" si="15"/>
        <v>0.24350086655112652</v>
      </c>
      <c r="L49" s="81">
        <f t="shared" si="15"/>
        <v>0.5057770075101098</v>
      </c>
      <c r="M49" s="81">
        <f t="shared" si="15"/>
        <v>0.2507221259387637</v>
      </c>
      <c r="N49" s="73"/>
    </row>
    <row r="50" spans="2:14" ht="18" customHeight="1">
      <c r="B50" s="102"/>
      <c r="D50" s="73" t="s">
        <v>3611</v>
      </c>
      <c r="E50" s="84">
        <v>6335</v>
      </c>
      <c r="F50" s="84">
        <v>7701</v>
      </c>
      <c r="G50" s="84">
        <v>6384</v>
      </c>
      <c r="H50" s="84">
        <f aca="true" t="shared" si="16" ref="H50:H55">SUM(E50:G50)</f>
        <v>20420</v>
      </c>
      <c r="I50" s="73"/>
      <c r="J50" s="79"/>
      <c r="K50" s="81">
        <f aca="true" t="shared" si="17" ref="K50:M51">E50/$H50</f>
        <v>0.3102350636630754</v>
      </c>
      <c r="L50" s="81">
        <f t="shared" si="17"/>
        <v>0.37713026444662096</v>
      </c>
      <c r="M50" s="81">
        <f t="shared" si="17"/>
        <v>0.31263467189030364</v>
      </c>
      <c r="N50" s="73"/>
    </row>
    <row r="51" spans="4:14" ht="18.75">
      <c r="D51" s="73" t="s">
        <v>3605</v>
      </c>
      <c r="E51" s="84">
        <v>6448</v>
      </c>
      <c r="F51" s="84">
        <v>7236</v>
      </c>
      <c r="G51" s="84">
        <v>5475</v>
      </c>
      <c r="H51" s="84">
        <f t="shared" si="16"/>
        <v>19159</v>
      </c>
      <c r="I51" s="73"/>
      <c r="J51" s="79"/>
      <c r="K51" s="81">
        <f t="shared" si="17"/>
        <v>0.3365520121091915</v>
      </c>
      <c r="L51" s="81">
        <f t="shared" si="17"/>
        <v>0.37768150738556294</v>
      </c>
      <c r="M51" s="81">
        <f t="shared" si="17"/>
        <v>0.28576648050524556</v>
      </c>
      <c r="N51" s="73"/>
    </row>
    <row r="52" spans="4:14" ht="18.75" customHeight="1">
      <c r="D52" s="73" t="s">
        <v>1210</v>
      </c>
      <c r="E52" s="84">
        <v>4369</v>
      </c>
      <c r="F52" s="84">
        <v>7277</v>
      </c>
      <c r="G52" s="84">
        <v>4602</v>
      </c>
      <c r="H52" s="84">
        <f t="shared" si="16"/>
        <v>16248</v>
      </c>
      <c r="I52" s="73"/>
      <c r="J52" s="79"/>
      <c r="K52" s="81">
        <f aca="true" t="shared" si="18" ref="K52:M53">E52/$H52</f>
        <v>0.26889463318562284</v>
      </c>
      <c r="L52" s="81">
        <f t="shared" si="18"/>
        <v>0.44787050713934023</v>
      </c>
      <c r="M52" s="81">
        <f t="shared" si="18"/>
        <v>0.2832348596750369</v>
      </c>
      <c r="N52" s="73"/>
    </row>
    <row r="53" spans="4:14" ht="20.25" customHeight="1">
      <c r="D53" s="73" t="s">
        <v>1209</v>
      </c>
      <c r="E53" s="84">
        <v>2881.49</v>
      </c>
      <c r="F53" s="84">
        <v>7718.81</v>
      </c>
      <c r="G53" s="84">
        <v>4553.65</v>
      </c>
      <c r="H53" s="84">
        <f t="shared" si="16"/>
        <v>15153.949999999999</v>
      </c>
      <c r="I53" s="73"/>
      <c r="J53" s="79"/>
      <c r="K53" s="81">
        <f t="shared" si="18"/>
        <v>0.19014778325123152</v>
      </c>
      <c r="L53" s="81">
        <f t="shared" si="18"/>
        <v>0.5093596059113301</v>
      </c>
      <c r="M53" s="81">
        <f t="shared" si="18"/>
        <v>0.30049261083743845</v>
      </c>
      <c r="N53" s="73"/>
    </row>
    <row r="54" spans="4:14" ht="18.75">
      <c r="D54" s="73" t="s">
        <v>2883</v>
      </c>
      <c r="E54" s="84">
        <v>1848</v>
      </c>
      <c r="F54" s="84">
        <v>7460</v>
      </c>
      <c r="G54" s="84">
        <v>4189</v>
      </c>
      <c r="H54" s="84">
        <f t="shared" si="16"/>
        <v>13497</v>
      </c>
      <c r="I54" s="73"/>
      <c r="J54" s="79"/>
      <c r="K54" s="81">
        <f aca="true" t="shared" si="19" ref="K54:M56">E54/$H54</f>
        <v>0.13691931540342298</v>
      </c>
      <c r="L54" s="81">
        <f t="shared" si="19"/>
        <v>0.5527154182410906</v>
      </c>
      <c r="M54" s="81">
        <f t="shared" si="19"/>
        <v>0.3103652663554864</v>
      </c>
      <c r="N54" s="73"/>
    </row>
    <row r="55" spans="4:14" ht="18.75">
      <c r="D55" s="73" t="s">
        <v>917</v>
      </c>
      <c r="E55" s="84">
        <v>1812</v>
      </c>
      <c r="F55" s="84">
        <v>7327</v>
      </c>
      <c r="G55" s="84">
        <v>4664</v>
      </c>
      <c r="H55" s="84">
        <f t="shared" si="16"/>
        <v>13803</v>
      </c>
      <c r="I55" s="73"/>
      <c r="J55" s="79"/>
      <c r="K55" s="81">
        <f>E55/$H55</f>
        <v>0.13127580960660726</v>
      </c>
      <c r="L55" s="81">
        <f>F55/$H55</f>
        <v>0.5308266318916177</v>
      </c>
      <c r="M55" s="81">
        <f>G55/$H55</f>
        <v>0.337897558501775</v>
      </c>
      <c r="N55" s="73"/>
    </row>
    <row r="56" spans="4:14" ht="18.75">
      <c r="D56" s="73" t="s">
        <v>918</v>
      </c>
      <c r="E56" s="84">
        <v>1822</v>
      </c>
      <c r="F56" s="84">
        <v>6832</v>
      </c>
      <c r="G56" s="84">
        <v>5187</v>
      </c>
      <c r="H56" s="84">
        <f aca="true" t="shared" si="20" ref="H56:H69">SUM(E56:G56)</f>
        <v>13841</v>
      </c>
      <c r="I56" s="73"/>
      <c r="J56" s="79"/>
      <c r="K56" s="81">
        <f t="shared" si="19"/>
        <v>0.1316378874358789</v>
      </c>
      <c r="L56" s="81">
        <f t="shared" si="19"/>
        <v>0.49360595332707174</v>
      </c>
      <c r="M56" s="81">
        <f t="shared" si="19"/>
        <v>0.37475615923704936</v>
      </c>
      <c r="N56" s="73"/>
    </row>
    <row r="57" spans="4:15" ht="18.75">
      <c r="D57" s="73" t="s">
        <v>919</v>
      </c>
      <c r="E57" s="161">
        <v>1873</v>
      </c>
      <c r="F57" s="162">
        <v>8958</v>
      </c>
      <c r="G57" s="162">
        <v>3809</v>
      </c>
      <c r="H57" s="84">
        <f t="shared" si="20"/>
        <v>14640</v>
      </c>
      <c r="I57" s="73"/>
      <c r="J57" s="79"/>
      <c r="K57" s="81">
        <f aca="true" t="shared" si="21" ref="K57:M61">E57/$H57</f>
        <v>0.12793715846994536</v>
      </c>
      <c r="L57" s="81">
        <f t="shared" si="21"/>
        <v>0.6118852459016394</v>
      </c>
      <c r="M57" s="81">
        <f t="shared" si="21"/>
        <v>0.2601775956284153</v>
      </c>
      <c r="N57" s="73"/>
      <c r="O57" s="82"/>
    </row>
    <row r="58" spans="4:14" ht="18.75">
      <c r="D58" s="73" t="s">
        <v>1616</v>
      </c>
      <c r="E58" s="161">
        <v>2739</v>
      </c>
      <c r="F58" s="162">
        <v>8080</v>
      </c>
      <c r="G58" s="162">
        <v>2877</v>
      </c>
      <c r="H58" s="84">
        <f t="shared" si="20"/>
        <v>13696</v>
      </c>
      <c r="I58" s="73"/>
      <c r="J58" s="79"/>
      <c r="K58" s="81">
        <f t="shared" si="21"/>
        <v>0.19998539719626168</v>
      </c>
      <c r="L58" s="81">
        <f t="shared" si="21"/>
        <v>0.5899532710280374</v>
      </c>
      <c r="M58" s="81">
        <f t="shared" si="21"/>
        <v>0.21006133177570094</v>
      </c>
      <c r="N58" s="73"/>
    </row>
    <row r="59" spans="4:14" ht="18.75">
      <c r="D59" s="73" t="s">
        <v>1617</v>
      </c>
      <c r="E59" s="161">
        <v>3367</v>
      </c>
      <c r="F59" s="162">
        <v>7894</v>
      </c>
      <c r="G59" s="162">
        <v>3179</v>
      </c>
      <c r="H59" s="84">
        <f t="shared" si="20"/>
        <v>14440</v>
      </c>
      <c r="I59" s="73"/>
      <c r="J59" s="79"/>
      <c r="K59" s="81">
        <f t="shared" si="21"/>
        <v>0.23317174515235456</v>
      </c>
      <c r="L59" s="81">
        <f t="shared" si="21"/>
        <v>0.5466759002770083</v>
      </c>
      <c r="M59" s="81">
        <f t="shared" si="21"/>
        <v>0.22015235457063712</v>
      </c>
      <c r="N59" s="73"/>
    </row>
    <row r="60" spans="4:14" ht="18.75">
      <c r="D60" s="73" t="s">
        <v>1618</v>
      </c>
      <c r="E60" s="161">
        <v>3717</v>
      </c>
      <c r="F60" s="162">
        <v>7937</v>
      </c>
      <c r="G60" s="162">
        <v>4166</v>
      </c>
      <c r="H60" s="84">
        <f t="shared" si="20"/>
        <v>15820</v>
      </c>
      <c r="I60" s="73"/>
      <c r="J60" s="79"/>
      <c r="K60" s="81">
        <f t="shared" si="21"/>
        <v>0.23495575221238937</v>
      </c>
      <c r="L60" s="81">
        <f t="shared" si="21"/>
        <v>0.5017067003792668</v>
      </c>
      <c r="M60" s="81">
        <f t="shared" si="21"/>
        <v>0.26333754740834386</v>
      </c>
      <c r="N60" s="73"/>
    </row>
    <row r="61" spans="4:14" ht="18.75">
      <c r="D61" s="73" t="s">
        <v>1619</v>
      </c>
      <c r="E61" s="161">
        <v>3900</v>
      </c>
      <c r="F61" s="162">
        <v>7886</v>
      </c>
      <c r="G61" s="162">
        <v>3612</v>
      </c>
      <c r="H61" s="84">
        <f t="shared" si="20"/>
        <v>15398</v>
      </c>
      <c r="I61" s="73"/>
      <c r="J61" s="79"/>
      <c r="K61" s="81">
        <f t="shared" si="21"/>
        <v>0.2532796467073646</v>
      </c>
      <c r="L61" s="81">
        <f t="shared" si="21"/>
        <v>0.5121444343421223</v>
      </c>
      <c r="M61" s="81">
        <f t="shared" si="21"/>
        <v>0.23457591895051305</v>
      </c>
      <c r="N61" s="73"/>
    </row>
    <row r="62" spans="4:14" ht="18.75">
      <c r="D62" s="73" t="s">
        <v>1621</v>
      </c>
      <c r="E62" s="161">
        <v>3648.69</v>
      </c>
      <c r="F62" s="161">
        <v>8513.61</v>
      </c>
      <c r="G62" s="161">
        <v>5909.85</v>
      </c>
      <c r="H62" s="84">
        <f t="shared" si="20"/>
        <v>18072.15</v>
      </c>
      <c r="I62" s="73"/>
      <c r="J62" s="79"/>
      <c r="K62" s="81">
        <v>0.213</v>
      </c>
      <c r="L62" s="81">
        <v>0.497</v>
      </c>
      <c r="M62" s="81">
        <v>0.345</v>
      </c>
      <c r="N62" s="73"/>
    </row>
    <row r="63" spans="4:14" ht="18.75">
      <c r="D63" s="73" t="s">
        <v>1622</v>
      </c>
      <c r="E63" s="161">
        <v>3196</v>
      </c>
      <c r="F63" s="161">
        <v>8378</v>
      </c>
      <c r="G63" s="161">
        <v>7230</v>
      </c>
      <c r="H63" s="84">
        <f t="shared" si="20"/>
        <v>18804</v>
      </c>
      <c r="I63" s="73"/>
      <c r="J63" s="79"/>
      <c r="K63" s="81">
        <f aca="true" t="shared" si="22" ref="K63:M64">E63/$H63</f>
        <v>0.16996383748138694</v>
      </c>
      <c r="L63" s="81">
        <f t="shared" si="22"/>
        <v>0.44554350138268456</v>
      </c>
      <c r="M63" s="81">
        <f t="shared" si="22"/>
        <v>0.3844926611359285</v>
      </c>
      <c r="N63" s="73"/>
    </row>
    <row r="64" spans="4:14" ht="18.75">
      <c r="D64" s="73" t="s">
        <v>1623</v>
      </c>
      <c r="E64" s="161">
        <v>5681</v>
      </c>
      <c r="F64" s="161">
        <v>6311</v>
      </c>
      <c r="G64" s="161">
        <v>6534</v>
      </c>
      <c r="H64" s="84">
        <f t="shared" si="20"/>
        <v>18526</v>
      </c>
      <c r="I64" s="73"/>
      <c r="J64" s="79"/>
      <c r="K64" s="81">
        <f t="shared" si="22"/>
        <v>0.3066501133542049</v>
      </c>
      <c r="L64" s="81">
        <f t="shared" si="22"/>
        <v>0.3406563748245709</v>
      </c>
      <c r="M64" s="81">
        <f t="shared" si="22"/>
        <v>0.3526935118212242</v>
      </c>
      <c r="N64" s="73"/>
    </row>
    <row r="65" spans="4:14" ht="18.75">
      <c r="D65" s="73" t="s">
        <v>1624</v>
      </c>
      <c r="E65" s="161">
        <v>6056.55</v>
      </c>
      <c r="F65" s="161">
        <v>5514.75</v>
      </c>
      <c r="G65" s="161">
        <v>7681.95</v>
      </c>
      <c r="H65" s="84">
        <f t="shared" si="20"/>
        <v>19253.25</v>
      </c>
      <c r="I65" s="73"/>
      <c r="J65" s="79"/>
      <c r="K65" s="81">
        <v>0.313</v>
      </c>
      <c r="L65" s="81">
        <v>0.285</v>
      </c>
      <c r="M65" s="81">
        <v>0.397</v>
      </c>
      <c r="N65" s="73"/>
    </row>
    <row r="66" spans="4:14" ht="18.75">
      <c r="D66" s="73" t="s">
        <v>425</v>
      </c>
      <c r="E66" s="161">
        <v>7609.4</v>
      </c>
      <c r="F66" s="161">
        <v>5584</v>
      </c>
      <c r="G66" s="161">
        <v>10701.56</v>
      </c>
      <c r="H66" s="84">
        <f t="shared" si="20"/>
        <v>23894.96</v>
      </c>
      <c r="I66" s="73"/>
      <c r="J66" s="79"/>
      <c r="K66" s="81">
        <f aca="true" t="shared" si="23" ref="K66:M67">E66/$H66</f>
        <v>0.31845209198927305</v>
      </c>
      <c r="L66" s="81">
        <f t="shared" si="23"/>
        <v>0.23368944748181208</v>
      </c>
      <c r="M66" s="81">
        <f t="shared" si="23"/>
        <v>0.44785846052891487</v>
      </c>
      <c r="N66" s="73"/>
    </row>
    <row r="67" spans="4:14" ht="18.75">
      <c r="D67" s="73" t="s">
        <v>426</v>
      </c>
      <c r="E67" s="161">
        <v>9092</v>
      </c>
      <c r="F67" s="161">
        <v>4538</v>
      </c>
      <c r="G67" s="161">
        <v>11628</v>
      </c>
      <c r="H67" s="84">
        <f t="shared" si="20"/>
        <v>25258</v>
      </c>
      <c r="I67" s="73"/>
      <c r="J67" s="79"/>
      <c r="K67" s="81">
        <f t="shared" si="23"/>
        <v>0.3599651595534088</v>
      </c>
      <c r="L67" s="81">
        <f t="shared" si="23"/>
        <v>0.17966584844405734</v>
      </c>
      <c r="M67" s="81">
        <f t="shared" si="23"/>
        <v>0.46036899200253384</v>
      </c>
      <c r="N67" s="73"/>
    </row>
    <row r="68" spans="4:14" ht="18.75">
      <c r="D68" s="73" t="s">
        <v>427</v>
      </c>
      <c r="E68" s="161">
        <v>8032.5</v>
      </c>
      <c r="F68" s="161">
        <v>4117.5</v>
      </c>
      <c r="G68" s="161">
        <v>10147.5</v>
      </c>
      <c r="H68" s="84">
        <f t="shared" si="20"/>
        <v>22297.5</v>
      </c>
      <c r="I68" s="73"/>
      <c r="J68" s="79"/>
      <c r="K68" s="81">
        <v>0.357</v>
      </c>
      <c r="L68" s="81">
        <v>0.183</v>
      </c>
      <c r="M68" s="81">
        <v>0.451</v>
      </c>
      <c r="N68" s="73"/>
    </row>
    <row r="69" spans="4:14" ht="19.5" thickBot="1">
      <c r="D69" s="73" t="s">
        <v>428</v>
      </c>
      <c r="E69" s="161">
        <v>6472</v>
      </c>
      <c r="F69" s="161">
        <v>3631</v>
      </c>
      <c r="G69" s="161">
        <v>8357</v>
      </c>
      <c r="H69" s="84">
        <f t="shared" si="20"/>
        <v>18460</v>
      </c>
      <c r="I69" s="73"/>
      <c r="J69" s="79"/>
      <c r="K69" s="81">
        <f>E69/$H69</f>
        <v>0.3505958829902492</v>
      </c>
      <c r="L69" s="81">
        <f>F69/$H69</f>
        <v>0.1966955579631636</v>
      </c>
      <c r="M69" s="81">
        <f>G69/$H69</f>
        <v>0.4527085590465872</v>
      </c>
      <c r="N69" s="73"/>
    </row>
    <row r="70" spans="4:15" ht="18.75">
      <c r="D70" s="97"/>
      <c r="E70" s="97"/>
      <c r="F70" s="97"/>
      <c r="G70" s="97"/>
      <c r="H70" s="97"/>
      <c r="I70" s="97"/>
      <c r="J70" s="80"/>
      <c r="K70" s="97"/>
      <c r="L70" s="97"/>
      <c r="M70" s="97"/>
      <c r="N70" s="97"/>
      <c r="O70" s="97"/>
    </row>
    <row r="71" spans="4:14" ht="18.75">
      <c r="D71" s="160" t="s">
        <v>4494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4:14" ht="23.25">
      <c r="D72" s="165" t="s">
        <v>4549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4:14" ht="23.25">
      <c r="D73" s="166" t="s">
        <v>4550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4:14" ht="23.25">
      <c r="D74" s="166" t="s">
        <v>4551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4:14" ht="23.25">
      <c r="D75" s="166" t="s">
        <v>4552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4:14" ht="18.75"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4:14" ht="18.75"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4:14" ht="18.75"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78"/>
  <sheetViews>
    <sheetView zoomScale="80" zoomScaleNormal="80" zoomScalePageLayoutView="0" workbookViewId="0" topLeftCell="C3">
      <selection activeCell="G24" sqref="G24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3" t="s">
        <v>3519</v>
      </c>
      <c r="E4" s="53"/>
      <c r="H4" s="34"/>
      <c r="J4" s="34"/>
      <c r="K4" s="34"/>
      <c r="N4" s="52"/>
      <c r="O4" s="30"/>
      <c r="T4" s="7" t="s">
        <v>1402</v>
      </c>
    </row>
    <row r="5" spans="4:20" ht="22.5">
      <c r="D5" s="65" t="s">
        <v>5087</v>
      </c>
      <c r="E5" s="31"/>
      <c r="H5" s="34"/>
      <c r="J5" s="34"/>
      <c r="K5" s="34"/>
      <c r="N5" s="52"/>
      <c r="O5" s="30"/>
      <c r="P5" s="11" t="s">
        <v>1685</v>
      </c>
      <c r="T5" s="7" t="s">
        <v>1412</v>
      </c>
    </row>
    <row r="6" spans="4:20" ht="15.75">
      <c r="D6" s="139" t="s">
        <v>4395</v>
      </c>
      <c r="E6" s="46"/>
      <c r="H6" s="34"/>
      <c r="J6" s="34"/>
      <c r="K6" s="34"/>
      <c r="N6" s="52"/>
      <c r="O6" s="30"/>
      <c r="P6" s="11" t="s">
        <v>1686</v>
      </c>
      <c r="T6" s="7" t="s">
        <v>4396</v>
      </c>
    </row>
    <row r="7" spans="4:20" ht="15.75">
      <c r="D7" s="139" t="s">
        <v>2791</v>
      </c>
      <c r="E7" s="7"/>
      <c r="F7" s="8"/>
      <c r="G7" s="9"/>
      <c r="H7" s="6"/>
      <c r="I7" s="7"/>
      <c r="J7" s="6"/>
      <c r="K7" s="6"/>
      <c r="L7" s="7"/>
      <c r="M7" s="10"/>
      <c r="N7" s="50"/>
      <c r="O7" s="11" t="s">
        <v>1685</v>
      </c>
      <c r="P7" s="11" t="s">
        <v>912</v>
      </c>
      <c r="Q7" s="11"/>
      <c r="R7" s="7"/>
      <c r="S7" s="7"/>
      <c r="T7" s="31" t="s">
        <v>4397</v>
      </c>
    </row>
    <row r="8" spans="4:20" ht="15.75">
      <c r="D8" s="140" t="s">
        <v>2791</v>
      </c>
      <c r="E8" s="7"/>
      <c r="F8" s="8" t="s">
        <v>1686</v>
      </c>
      <c r="G8" s="9"/>
      <c r="H8" s="6"/>
      <c r="I8" s="7"/>
      <c r="J8" s="6"/>
      <c r="K8" s="6"/>
      <c r="L8" s="7"/>
      <c r="M8" s="10"/>
      <c r="N8" s="50" t="s">
        <v>1687</v>
      </c>
      <c r="O8" s="11" t="s">
        <v>1686</v>
      </c>
      <c r="P8" s="31" t="s">
        <v>2943</v>
      </c>
      <c r="Q8" s="11"/>
      <c r="R8" s="7"/>
      <c r="S8" s="7"/>
      <c r="T8" s="31" t="s">
        <v>4398</v>
      </c>
    </row>
    <row r="9" spans="4:20" ht="15.75">
      <c r="D9" s="5" t="s">
        <v>4399</v>
      </c>
      <c r="E9" s="7"/>
      <c r="F9" s="8" t="s">
        <v>1404</v>
      </c>
      <c r="G9" s="5" t="s">
        <v>1405</v>
      </c>
      <c r="H9" s="5" t="s">
        <v>1406</v>
      </c>
      <c r="I9" s="7" t="s">
        <v>2228</v>
      </c>
      <c r="J9" s="5" t="s">
        <v>4400</v>
      </c>
      <c r="K9" s="5" t="s">
        <v>3885</v>
      </c>
      <c r="L9" s="7" t="s">
        <v>4401</v>
      </c>
      <c r="M9" s="10" t="s">
        <v>1407</v>
      </c>
      <c r="N9" s="50" t="s">
        <v>1408</v>
      </c>
      <c r="O9" s="11" t="s">
        <v>1409</v>
      </c>
      <c r="P9" s="31" t="s">
        <v>2944</v>
      </c>
      <c r="Q9" s="11" t="s">
        <v>2007</v>
      </c>
      <c r="R9" s="7" t="s">
        <v>1410</v>
      </c>
      <c r="S9" s="7" t="s">
        <v>1411</v>
      </c>
      <c r="T9" s="31" t="s">
        <v>4402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50"/>
      <c r="O10" s="11"/>
      <c r="P10" s="11"/>
      <c r="Q10" s="11"/>
      <c r="R10" s="7"/>
      <c r="S10" s="7"/>
      <c r="T10" s="7"/>
    </row>
    <row r="11" spans="4:20" ht="4.5" customHeight="1">
      <c r="D11" s="141"/>
      <c r="E11" s="142"/>
      <c r="F11" s="143"/>
      <c r="G11" s="142"/>
      <c r="H11" s="144"/>
      <c r="I11" s="142"/>
      <c r="J11" s="144"/>
      <c r="K11" s="144"/>
      <c r="L11" s="142"/>
      <c r="M11" s="145"/>
      <c r="N11" s="146"/>
      <c r="O11" s="147"/>
      <c r="P11" s="147"/>
      <c r="Q11" s="147"/>
      <c r="R11" s="142"/>
      <c r="S11" s="142"/>
      <c r="T11" s="148"/>
    </row>
    <row r="12" spans="4:20" ht="4.5" customHeight="1">
      <c r="D12" s="51"/>
      <c r="E12" s="149"/>
      <c r="F12" s="26"/>
      <c r="G12" s="25"/>
      <c r="H12" s="6"/>
      <c r="I12" s="7"/>
      <c r="J12" s="6"/>
      <c r="K12" s="6"/>
      <c r="L12" s="7"/>
      <c r="M12" s="10"/>
      <c r="N12" s="50"/>
      <c r="O12" s="11"/>
      <c r="P12" s="11"/>
      <c r="Q12" s="11"/>
      <c r="R12" s="7"/>
      <c r="S12" s="7"/>
      <c r="T12" s="7"/>
    </row>
    <row r="14" spans="4:20" ht="20.25">
      <c r="D14" s="140" t="s">
        <v>4546</v>
      </c>
      <c r="E14" s="31"/>
      <c r="F14" s="55"/>
      <c r="G14" s="55"/>
      <c r="H14" s="55"/>
      <c r="I14" s="92"/>
      <c r="J14" s="55"/>
      <c r="K14" s="55"/>
      <c r="M14" s="170" t="s">
        <v>4801</v>
      </c>
      <c r="N14" s="52"/>
      <c r="O14" s="58"/>
      <c r="P14" s="92"/>
      <c r="T14" s="93"/>
    </row>
    <row r="15" spans="1:37" ht="15.75">
      <c r="A15" s="126"/>
      <c r="D15" s="125">
        <v>11119386</v>
      </c>
      <c r="F15" s="126" t="s">
        <v>5112</v>
      </c>
      <c r="G15" s="126" t="s">
        <v>5110</v>
      </c>
      <c r="H15" s="126" t="s">
        <v>5111</v>
      </c>
      <c r="I15" s="127">
        <v>170612</v>
      </c>
      <c r="L15" s="127" t="s">
        <v>4085</v>
      </c>
      <c r="M15" s="31">
        <v>14</v>
      </c>
      <c r="N15" s="135">
        <v>0.402</v>
      </c>
      <c r="O15" s="128">
        <v>41737</v>
      </c>
      <c r="P15" s="126"/>
      <c r="Q15" s="31" t="s">
        <v>261</v>
      </c>
      <c r="R15" s="127" t="s">
        <v>5144</v>
      </c>
      <c r="S15" s="127" t="s">
        <v>2234</v>
      </c>
      <c r="T15" s="127" t="s">
        <v>913</v>
      </c>
      <c r="V15" s="126"/>
      <c r="X15" s="126"/>
      <c r="Y15" s="126"/>
      <c r="Z15" s="126"/>
      <c r="AC15" s="126"/>
      <c r="AD15" s="126"/>
      <c r="AE15" s="126"/>
      <c r="AF15" s="126"/>
      <c r="AH15" s="126"/>
      <c r="AJ15" s="126"/>
      <c r="AK15" s="126"/>
    </row>
    <row r="16" spans="1:37" ht="15.75">
      <c r="A16" s="126"/>
      <c r="D16" s="125">
        <v>11128746</v>
      </c>
      <c r="F16" s="126" t="s">
        <v>5089</v>
      </c>
      <c r="G16" s="126" t="s">
        <v>3466</v>
      </c>
      <c r="H16" s="126" t="s">
        <v>740</v>
      </c>
      <c r="I16" s="127">
        <v>3095660</v>
      </c>
      <c r="L16" s="127" t="s">
        <v>4085</v>
      </c>
      <c r="M16" s="31">
        <v>8</v>
      </c>
      <c r="N16" s="135">
        <v>0.367</v>
      </c>
      <c r="O16" s="172" t="s">
        <v>5139</v>
      </c>
      <c r="P16" s="126"/>
      <c r="Q16" s="127" t="s">
        <v>1879</v>
      </c>
      <c r="R16" s="127" t="s">
        <v>5145</v>
      </c>
      <c r="S16" s="31" t="s">
        <v>2235</v>
      </c>
      <c r="T16" s="127" t="s">
        <v>913</v>
      </c>
      <c r="V16" s="126"/>
      <c r="X16" s="126"/>
      <c r="Y16" s="126" t="s">
        <v>2791</v>
      </c>
      <c r="Z16" s="126"/>
      <c r="AC16" s="126"/>
      <c r="AD16" s="126" t="s">
        <v>2791</v>
      </c>
      <c r="AE16" s="126" t="s">
        <v>2791</v>
      </c>
      <c r="AF16" s="126"/>
      <c r="AH16" s="126"/>
      <c r="AJ16" s="126"/>
      <c r="AK16" s="126"/>
    </row>
    <row r="17" spans="1:37" ht="15.75">
      <c r="A17" s="126"/>
      <c r="D17" s="125">
        <v>11131690</v>
      </c>
      <c r="F17" s="126" t="s">
        <v>5118</v>
      </c>
      <c r="G17" s="126" t="s">
        <v>5116</v>
      </c>
      <c r="H17" s="126" t="s">
        <v>5117</v>
      </c>
      <c r="I17" s="127">
        <v>5095633</v>
      </c>
      <c r="L17" s="127" t="s">
        <v>552</v>
      </c>
      <c r="M17" s="31">
        <v>14</v>
      </c>
      <c r="N17" s="135">
        <v>2.09</v>
      </c>
      <c r="O17" s="128">
        <v>41759</v>
      </c>
      <c r="P17" s="126"/>
      <c r="Q17" s="31" t="s">
        <v>4088</v>
      </c>
      <c r="R17" s="127" t="s">
        <v>5147</v>
      </c>
      <c r="S17" s="127" t="s">
        <v>4940</v>
      </c>
      <c r="T17" s="127" t="s">
        <v>913</v>
      </c>
      <c r="V17" s="126"/>
      <c r="X17" s="126"/>
      <c r="Y17" s="126"/>
      <c r="Z17" s="126"/>
      <c r="AC17" s="126"/>
      <c r="AD17" s="126"/>
      <c r="AE17" s="126"/>
      <c r="AF17" s="126"/>
      <c r="AH17" s="126"/>
      <c r="AJ17" s="126"/>
      <c r="AK17" s="126"/>
    </row>
    <row r="18" spans="1:37" ht="15.75">
      <c r="A18" s="126"/>
      <c r="D18" s="125">
        <v>11131133</v>
      </c>
      <c r="F18" s="126" t="s">
        <v>5135</v>
      </c>
      <c r="G18" s="126" t="s">
        <v>5096</v>
      </c>
      <c r="H18" s="126" t="s">
        <v>5134</v>
      </c>
      <c r="I18" s="127">
        <v>5095630</v>
      </c>
      <c r="L18" s="127" t="s">
        <v>3938</v>
      </c>
      <c r="M18" s="31">
        <v>69</v>
      </c>
      <c r="N18" s="135">
        <v>13.5</v>
      </c>
      <c r="O18" s="128">
        <v>41758</v>
      </c>
      <c r="P18" s="126"/>
      <c r="Q18" s="127" t="s">
        <v>1879</v>
      </c>
      <c r="R18" s="127" t="s">
        <v>5146</v>
      </c>
      <c r="S18" s="127" t="s">
        <v>2245</v>
      </c>
      <c r="T18" s="127" t="s">
        <v>913</v>
      </c>
      <c r="V18" s="126"/>
      <c r="X18" s="126"/>
      <c r="Y18" s="126"/>
      <c r="Z18" s="126"/>
      <c r="AC18" s="126"/>
      <c r="AD18" s="126"/>
      <c r="AE18" s="126" t="s">
        <v>2791</v>
      </c>
      <c r="AF18" s="126"/>
      <c r="AH18" s="126"/>
      <c r="AJ18" s="126"/>
      <c r="AK18" s="126"/>
    </row>
    <row r="19" spans="1:37" ht="15.75">
      <c r="A19" s="126"/>
      <c r="D19" s="125">
        <v>11172217</v>
      </c>
      <c r="F19" s="126" t="s">
        <v>5098</v>
      </c>
      <c r="G19" s="126" t="s">
        <v>5170</v>
      </c>
      <c r="H19" s="126" t="s">
        <v>5097</v>
      </c>
      <c r="I19" s="127">
        <v>814064</v>
      </c>
      <c r="L19" s="127" t="s">
        <v>545</v>
      </c>
      <c r="M19" s="53">
        <v>10</v>
      </c>
      <c r="N19" s="135">
        <v>0.789</v>
      </c>
      <c r="O19" s="128">
        <v>41816</v>
      </c>
      <c r="P19" s="126"/>
      <c r="R19" s="127" t="s">
        <v>5168</v>
      </c>
      <c r="S19" s="127" t="s">
        <v>5169</v>
      </c>
      <c r="T19" s="127" t="s">
        <v>913</v>
      </c>
      <c r="V19" s="126"/>
      <c r="X19" s="126"/>
      <c r="Y19" s="126"/>
      <c r="Z19" s="126"/>
      <c r="AC19" s="126" t="s">
        <v>2791</v>
      </c>
      <c r="AD19" s="126" t="s">
        <v>2791</v>
      </c>
      <c r="AE19" s="126" t="s">
        <v>2791</v>
      </c>
      <c r="AF19" s="126"/>
      <c r="AH19" s="126"/>
      <c r="AJ19" s="126"/>
      <c r="AK19" s="126"/>
    </row>
    <row r="20" spans="1:37" ht="15.75">
      <c r="A20" s="126"/>
      <c r="D20" s="125">
        <v>11151492</v>
      </c>
      <c r="F20" s="126" t="s">
        <v>5093</v>
      </c>
      <c r="G20" s="126" t="s">
        <v>5160</v>
      </c>
      <c r="H20" s="126" t="s">
        <v>5092</v>
      </c>
      <c r="I20" s="127">
        <v>253063</v>
      </c>
      <c r="L20" s="127" t="s">
        <v>540</v>
      </c>
      <c r="M20" s="31">
        <v>9</v>
      </c>
      <c r="N20" s="135">
        <v>0.381</v>
      </c>
      <c r="O20" s="128">
        <v>41779</v>
      </c>
      <c r="P20" s="126"/>
      <c r="Q20" s="127" t="s">
        <v>1879</v>
      </c>
      <c r="R20" s="127" t="s">
        <v>785</v>
      </c>
      <c r="S20" s="127" t="s">
        <v>2239</v>
      </c>
      <c r="T20" s="127" t="s">
        <v>913</v>
      </c>
      <c r="V20" s="126"/>
      <c r="X20" s="126"/>
      <c r="Y20" s="126"/>
      <c r="Z20" s="126"/>
      <c r="AC20" s="126"/>
      <c r="AD20" s="126"/>
      <c r="AE20" s="126"/>
      <c r="AF20" s="126"/>
      <c r="AH20" s="126"/>
      <c r="AJ20" s="126"/>
      <c r="AK20" s="126"/>
    </row>
    <row r="21" spans="1:31" ht="15.75">
      <c r="A21" s="126"/>
      <c r="D21" s="125">
        <v>11169396</v>
      </c>
      <c r="F21" s="126" t="s">
        <v>5091</v>
      </c>
      <c r="G21" s="126" t="s">
        <v>5166</v>
      </c>
      <c r="H21" s="126" t="s">
        <v>5090</v>
      </c>
      <c r="I21" s="127">
        <v>402722</v>
      </c>
      <c r="L21" s="127" t="s">
        <v>540</v>
      </c>
      <c r="M21" s="53">
        <v>12</v>
      </c>
      <c r="N21" s="135">
        <v>0.3</v>
      </c>
      <c r="O21" s="128">
        <v>41813</v>
      </c>
      <c r="P21" s="126"/>
      <c r="Q21" s="31" t="s">
        <v>4088</v>
      </c>
      <c r="R21" s="127" t="s">
        <v>5167</v>
      </c>
      <c r="S21" s="127" t="s">
        <v>4719</v>
      </c>
      <c r="T21" s="127" t="s">
        <v>913</v>
      </c>
      <c r="V21" s="126"/>
      <c r="X21" s="126"/>
      <c r="Y21" s="126"/>
      <c r="Z21" s="126"/>
      <c r="AC21" s="126"/>
      <c r="AD21" s="126"/>
      <c r="AE21" s="126"/>
    </row>
    <row r="22" spans="1:37" ht="15.75">
      <c r="A22" s="126"/>
      <c r="D22" s="125">
        <v>11115917</v>
      </c>
      <c r="F22" s="126" t="s">
        <v>5115</v>
      </c>
      <c r="G22" s="126" t="s">
        <v>5143</v>
      </c>
      <c r="H22" s="126" t="s">
        <v>1625</v>
      </c>
      <c r="I22" s="127">
        <v>791648</v>
      </c>
      <c r="L22" s="127" t="s">
        <v>3935</v>
      </c>
      <c r="M22" s="31">
        <v>41</v>
      </c>
      <c r="N22" s="135">
        <v>3.825</v>
      </c>
      <c r="O22" s="128">
        <v>41732</v>
      </c>
      <c r="P22" s="126"/>
      <c r="Q22" s="31" t="s">
        <v>4088</v>
      </c>
      <c r="R22" s="127" t="s">
        <v>5142</v>
      </c>
      <c r="S22" s="127" t="s">
        <v>5141</v>
      </c>
      <c r="T22" s="127" t="s">
        <v>913</v>
      </c>
      <c r="V22" s="126"/>
      <c r="X22" s="126"/>
      <c r="Y22" s="126" t="s">
        <v>2791</v>
      </c>
      <c r="Z22" s="126"/>
      <c r="AC22" s="126" t="s">
        <v>2791</v>
      </c>
      <c r="AD22" s="126" t="s">
        <v>2791</v>
      </c>
      <c r="AE22" s="126" t="s">
        <v>2791</v>
      </c>
      <c r="AF22" s="126"/>
      <c r="AH22" s="126"/>
      <c r="AJ22" s="126"/>
      <c r="AK22" s="126"/>
    </row>
    <row r="23" spans="1:37" ht="15.75">
      <c r="A23" s="126"/>
      <c r="D23" s="125">
        <v>11155500</v>
      </c>
      <c r="F23" s="126" t="s">
        <v>5114</v>
      </c>
      <c r="G23" s="126" t="s">
        <v>5161</v>
      </c>
      <c r="H23" s="126" t="s">
        <v>5113</v>
      </c>
      <c r="I23" s="127">
        <v>563924</v>
      </c>
      <c r="L23" s="127" t="s">
        <v>540</v>
      </c>
      <c r="M23" s="53">
        <v>12</v>
      </c>
      <c r="N23" s="135">
        <v>0.1722</v>
      </c>
      <c r="O23" s="128">
        <v>41788</v>
      </c>
      <c r="P23" s="126"/>
      <c r="Q23" s="31" t="s">
        <v>4490</v>
      </c>
      <c r="R23" s="127" t="s">
        <v>785</v>
      </c>
      <c r="S23" s="127" t="s">
        <v>2239</v>
      </c>
      <c r="T23" s="127" t="s">
        <v>913</v>
      </c>
      <c r="V23" s="126"/>
      <c r="X23" s="126"/>
      <c r="Y23" s="126" t="s">
        <v>2791</v>
      </c>
      <c r="Z23" s="126"/>
      <c r="AC23" s="126" t="s">
        <v>2791</v>
      </c>
      <c r="AD23" s="126" t="s">
        <v>2791</v>
      </c>
      <c r="AE23" s="126" t="s">
        <v>2791</v>
      </c>
      <c r="AF23" s="126"/>
      <c r="AH23" s="126"/>
      <c r="AJ23" s="126"/>
      <c r="AK23" s="126"/>
    </row>
    <row r="24" spans="1:34" ht="15.75">
      <c r="A24" s="126"/>
      <c r="D24" s="125">
        <v>11163057</v>
      </c>
      <c r="F24" s="126" t="s">
        <v>5102</v>
      </c>
      <c r="G24" s="126" t="s">
        <v>5100</v>
      </c>
      <c r="H24" s="126" t="s">
        <v>5101</v>
      </c>
      <c r="I24" s="127">
        <v>3502708</v>
      </c>
      <c r="L24" s="127" t="s">
        <v>552</v>
      </c>
      <c r="M24" s="53">
        <v>90</v>
      </c>
      <c r="N24" s="135">
        <v>5.303</v>
      </c>
      <c r="O24" s="128">
        <v>41802</v>
      </c>
      <c r="P24" s="126"/>
      <c r="Q24" s="31" t="s">
        <v>4088</v>
      </c>
      <c r="R24" s="127" t="s">
        <v>5163</v>
      </c>
      <c r="S24" s="127" t="s">
        <v>4456</v>
      </c>
      <c r="T24" s="127" t="s">
        <v>913</v>
      </c>
      <c r="V24" s="126"/>
      <c r="X24" s="126"/>
      <c r="Y24" s="126" t="s">
        <v>2791</v>
      </c>
      <c r="Z24" s="126"/>
      <c r="AC24" s="126" t="s">
        <v>2791</v>
      </c>
      <c r="AD24" s="126" t="s">
        <v>2791</v>
      </c>
      <c r="AE24" s="126" t="s">
        <v>2791</v>
      </c>
      <c r="AF24" s="126"/>
      <c r="AH24" s="126"/>
    </row>
    <row r="25" spans="1:37" ht="15.75">
      <c r="A25" s="126"/>
      <c r="D25" s="125">
        <v>11171579</v>
      </c>
      <c r="F25" s="126" t="s">
        <v>5127</v>
      </c>
      <c r="G25" s="126" t="s">
        <v>4699</v>
      </c>
      <c r="H25" s="126" t="s">
        <v>4700</v>
      </c>
      <c r="I25" s="127">
        <v>195694</v>
      </c>
      <c r="L25" s="127" t="s">
        <v>4053</v>
      </c>
      <c r="M25" s="53">
        <v>24</v>
      </c>
      <c r="N25" s="135">
        <v>1.4998</v>
      </c>
      <c r="O25" s="128">
        <v>41815</v>
      </c>
      <c r="P25" s="126"/>
      <c r="R25" s="127" t="s">
        <v>4732</v>
      </c>
      <c r="S25" s="127" t="s">
        <v>4720</v>
      </c>
      <c r="T25" s="127" t="s">
        <v>913</v>
      </c>
      <c r="V25" s="126"/>
      <c r="X25" s="126"/>
      <c r="Y25" s="126"/>
      <c r="Z25" s="126"/>
      <c r="AC25" s="126"/>
      <c r="AD25" s="126"/>
      <c r="AK25" s="126"/>
    </row>
    <row r="26" spans="1:37" ht="15.75">
      <c r="A26" s="126"/>
      <c r="D26" s="125">
        <v>11156357</v>
      </c>
      <c r="F26" s="126" t="s">
        <v>5130</v>
      </c>
      <c r="G26" s="126" t="s">
        <v>5128</v>
      </c>
      <c r="H26" s="126" t="s">
        <v>5129</v>
      </c>
      <c r="I26" s="127">
        <v>5097926</v>
      </c>
      <c r="L26" s="127" t="s">
        <v>540</v>
      </c>
      <c r="M26" s="53">
        <v>120</v>
      </c>
      <c r="N26" s="135">
        <v>7.117</v>
      </c>
      <c r="O26" s="128">
        <v>41789</v>
      </c>
      <c r="P26" s="126"/>
      <c r="Q26" s="31" t="s">
        <v>4490</v>
      </c>
      <c r="R26" s="127" t="s">
        <v>5148</v>
      </c>
      <c r="S26" s="127" t="s">
        <v>119</v>
      </c>
      <c r="T26" s="127" t="s">
        <v>913</v>
      </c>
      <c r="V26" s="126"/>
      <c r="X26" s="126"/>
      <c r="Y26" s="126" t="s">
        <v>2791</v>
      </c>
      <c r="AJ26" s="126"/>
      <c r="AK26" s="126"/>
    </row>
    <row r="27" spans="1:37" ht="15.75">
      <c r="A27" s="126"/>
      <c r="D27" s="125">
        <v>11131656</v>
      </c>
      <c r="F27" s="126" t="s">
        <v>5105</v>
      </c>
      <c r="G27" s="126" t="s">
        <v>5103</v>
      </c>
      <c r="H27" s="126" t="s">
        <v>5104</v>
      </c>
      <c r="I27" s="127">
        <v>5095829</v>
      </c>
      <c r="L27" s="127" t="s">
        <v>540</v>
      </c>
      <c r="M27" s="31">
        <v>46</v>
      </c>
      <c r="N27" s="135">
        <v>1.186</v>
      </c>
      <c r="O27" s="128">
        <v>41759</v>
      </c>
      <c r="P27" s="126"/>
      <c r="Q27" s="31" t="s">
        <v>4954</v>
      </c>
      <c r="R27" s="127" t="s">
        <v>5148</v>
      </c>
      <c r="S27" s="127" t="s">
        <v>119</v>
      </c>
      <c r="T27" s="127" t="s">
        <v>913</v>
      </c>
      <c r="V27" s="126"/>
      <c r="X27" s="126"/>
      <c r="Y27" s="126" t="s">
        <v>2791</v>
      </c>
      <c r="Z27" s="126"/>
      <c r="AE27" s="126"/>
      <c r="AF27" s="126"/>
      <c r="AH27" s="126"/>
      <c r="AJ27" s="126"/>
      <c r="AK27" s="126"/>
    </row>
    <row r="28" spans="1:37" ht="15.75">
      <c r="A28" s="126"/>
      <c r="D28" s="125">
        <v>11147071</v>
      </c>
      <c r="F28" s="126" t="s">
        <v>5133</v>
      </c>
      <c r="G28" s="126" t="s">
        <v>5155</v>
      </c>
      <c r="H28" s="126" t="s">
        <v>5132</v>
      </c>
      <c r="I28" s="127">
        <v>5096155</v>
      </c>
      <c r="L28" s="127" t="s">
        <v>4086</v>
      </c>
      <c r="M28" s="31">
        <v>32</v>
      </c>
      <c r="N28" s="135">
        <v>1.999</v>
      </c>
      <c r="O28" s="128">
        <v>41773</v>
      </c>
      <c r="P28" s="126"/>
      <c r="Q28" s="31" t="s">
        <v>4490</v>
      </c>
      <c r="R28" s="127" t="s">
        <v>5156</v>
      </c>
      <c r="S28" s="127" t="s">
        <v>2234</v>
      </c>
      <c r="T28" s="127" t="s">
        <v>913</v>
      </c>
      <c r="V28" s="126"/>
      <c r="X28" s="126"/>
      <c r="Y28" s="126" t="s">
        <v>2791</v>
      </c>
      <c r="Z28" s="126"/>
      <c r="AC28" s="126" t="s">
        <v>2791</v>
      </c>
      <c r="AD28" s="126" t="s">
        <v>2791</v>
      </c>
      <c r="AE28" s="126" t="s">
        <v>2791</v>
      </c>
      <c r="AF28" s="126"/>
      <c r="AH28" s="126"/>
      <c r="AJ28" s="126"/>
      <c r="AK28" s="126"/>
    </row>
    <row r="29" spans="1:37" ht="15.75">
      <c r="A29" s="126"/>
      <c r="D29" s="125">
        <v>11140844</v>
      </c>
      <c r="F29" s="126" t="s">
        <v>5095</v>
      </c>
      <c r="G29" s="126" t="s">
        <v>5149</v>
      </c>
      <c r="H29" s="126" t="s">
        <v>5094</v>
      </c>
      <c r="I29" s="127">
        <v>182090</v>
      </c>
      <c r="L29" s="127" t="s">
        <v>545</v>
      </c>
      <c r="M29" s="31">
        <v>6</v>
      </c>
      <c r="N29" s="135">
        <v>0.367</v>
      </c>
      <c r="O29" s="128">
        <v>41764</v>
      </c>
      <c r="P29" s="126"/>
      <c r="Q29" s="31" t="s">
        <v>4954</v>
      </c>
      <c r="R29" s="127" t="s">
        <v>5151</v>
      </c>
      <c r="S29" s="127" t="s">
        <v>5150</v>
      </c>
      <c r="T29" s="127" t="s">
        <v>913</v>
      </c>
      <c r="V29" s="126"/>
      <c r="X29" s="126"/>
      <c r="Y29" s="126" t="s">
        <v>2791</v>
      </c>
      <c r="Z29" s="126"/>
      <c r="AC29" s="126" t="s">
        <v>2791</v>
      </c>
      <c r="AD29" s="126" t="s">
        <v>2791</v>
      </c>
      <c r="AE29" s="126" t="s">
        <v>2791</v>
      </c>
      <c r="AF29" s="126"/>
      <c r="AH29" s="126"/>
      <c r="AJ29" s="126"/>
      <c r="AK29" s="126"/>
    </row>
    <row r="30" spans="1:37" ht="15.75">
      <c r="A30" s="126"/>
      <c r="D30" s="125">
        <v>11144506</v>
      </c>
      <c r="F30" s="126" t="s">
        <v>5126</v>
      </c>
      <c r="G30" s="126" t="s">
        <v>5124</v>
      </c>
      <c r="H30" s="126" t="s">
        <v>5125</v>
      </c>
      <c r="I30" s="127">
        <v>594938</v>
      </c>
      <c r="L30" s="127" t="s">
        <v>538</v>
      </c>
      <c r="M30" s="31">
        <v>27</v>
      </c>
      <c r="N30" s="135">
        <v>0.458</v>
      </c>
      <c r="O30" s="128">
        <v>41767</v>
      </c>
      <c r="P30" s="126"/>
      <c r="Q30" s="31" t="s">
        <v>4954</v>
      </c>
      <c r="R30" s="127" t="s">
        <v>5154</v>
      </c>
      <c r="S30" s="127" t="s">
        <v>2130</v>
      </c>
      <c r="T30" s="127" t="s">
        <v>913</v>
      </c>
      <c r="V30" s="126"/>
      <c r="X30" s="126"/>
      <c r="Y30" s="126"/>
      <c r="Z30" s="126"/>
      <c r="AC30" s="126"/>
      <c r="AJ30" s="126"/>
      <c r="AK30" s="126"/>
    </row>
    <row r="31" spans="1:36" ht="15.75">
      <c r="A31" s="126"/>
      <c r="D31" s="125">
        <v>11173758</v>
      </c>
      <c r="F31" s="126" t="s">
        <v>5121</v>
      </c>
      <c r="G31" s="126" t="s">
        <v>5119</v>
      </c>
      <c r="H31" s="126" t="s">
        <v>5120</v>
      </c>
      <c r="I31" s="127">
        <v>3222576</v>
      </c>
      <c r="L31" s="31">
        <v>78735</v>
      </c>
      <c r="M31" s="53">
        <v>45</v>
      </c>
      <c r="N31" s="135">
        <v>11.39</v>
      </c>
      <c r="O31" s="128">
        <v>41820</v>
      </c>
      <c r="P31" s="126"/>
      <c r="R31" s="127" t="s">
        <v>5171</v>
      </c>
      <c r="S31" s="127" t="s">
        <v>2237</v>
      </c>
      <c r="T31" s="127" t="s">
        <v>913</v>
      </c>
      <c r="V31" s="126"/>
      <c r="X31" s="126"/>
      <c r="Y31" s="126"/>
      <c r="Z31" s="126"/>
      <c r="AC31" s="126"/>
      <c r="AD31" s="126" t="s">
        <v>2791</v>
      </c>
      <c r="AE31" s="126" t="s">
        <v>2791</v>
      </c>
      <c r="AJ31" s="126"/>
    </row>
    <row r="32" spans="1:36" ht="15.75">
      <c r="A32" s="126"/>
      <c r="D32" s="125">
        <v>11156323</v>
      </c>
      <c r="F32" s="126" t="s">
        <v>5138</v>
      </c>
      <c r="G32" s="126" t="s">
        <v>5136</v>
      </c>
      <c r="H32" s="126" t="s">
        <v>5137</v>
      </c>
      <c r="I32" s="127">
        <v>5098120</v>
      </c>
      <c r="L32" s="127" t="s">
        <v>4086</v>
      </c>
      <c r="M32" s="31">
        <v>55</v>
      </c>
      <c r="N32" s="135">
        <v>4.08</v>
      </c>
      <c r="O32" s="128">
        <v>41789</v>
      </c>
      <c r="P32" s="126"/>
      <c r="Q32" s="31" t="s">
        <v>4490</v>
      </c>
      <c r="R32" s="127" t="s">
        <v>5162</v>
      </c>
      <c r="S32" s="127" t="s">
        <v>119</v>
      </c>
      <c r="T32" s="127" t="s">
        <v>913</v>
      </c>
      <c r="V32" s="126"/>
      <c r="X32" s="126"/>
      <c r="Y32" s="126" t="s">
        <v>2791</v>
      </c>
      <c r="Z32" s="126"/>
      <c r="AC32" s="126" t="s">
        <v>2791</v>
      </c>
      <c r="AD32" s="126" t="s">
        <v>2791</v>
      </c>
      <c r="AE32" s="126" t="s">
        <v>2791</v>
      </c>
      <c r="AF32" s="126"/>
      <c r="AH32" s="126"/>
      <c r="AJ32" s="126"/>
    </row>
    <row r="33" spans="1:37" ht="15.75">
      <c r="A33" s="126"/>
      <c r="D33" s="125">
        <v>11115809</v>
      </c>
      <c r="F33" s="126" t="s">
        <v>5109</v>
      </c>
      <c r="G33" s="126" t="s">
        <v>5107</v>
      </c>
      <c r="H33" s="126" t="s">
        <v>5108</v>
      </c>
      <c r="I33" s="127">
        <v>5093381</v>
      </c>
      <c r="L33" s="127" t="s">
        <v>538</v>
      </c>
      <c r="M33" s="31">
        <v>176</v>
      </c>
      <c r="N33" s="135">
        <v>0.5997</v>
      </c>
      <c r="O33" s="128">
        <v>41732</v>
      </c>
      <c r="P33" s="126"/>
      <c r="Q33" s="127" t="s">
        <v>1879</v>
      </c>
      <c r="R33" s="127" t="s">
        <v>5140</v>
      </c>
      <c r="S33" s="127" t="s">
        <v>2232</v>
      </c>
      <c r="T33" s="127" t="s">
        <v>913</v>
      </c>
      <c r="V33" s="126"/>
      <c r="X33" s="126"/>
      <c r="Y33" s="126" t="s">
        <v>2791</v>
      </c>
      <c r="Z33" s="126"/>
      <c r="AC33" s="126" t="s">
        <v>2791</v>
      </c>
      <c r="AD33" s="126" t="s">
        <v>2791</v>
      </c>
      <c r="AE33" s="126" t="s">
        <v>2791</v>
      </c>
      <c r="AF33" s="126"/>
      <c r="AH33" s="126"/>
      <c r="AJ33" s="126"/>
      <c r="AK33" s="126"/>
    </row>
    <row r="34" spans="1:37" ht="16.5" thickBot="1">
      <c r="A34" s="126"/>
      <c r="D34" s="125">
        <v>11173822</v>
      </c>
      <c r="F34" s="126" t="s">
        <v>5123</v>
      </c>
      <c r="G34" s="126" t="s">
        <v>5172</v>
      </c>
      <c r="H34" s="126" t="s">
        <v>5122</v>
      </c>
      <c r="I34" s="127">
        <v>3004</v>
      </c>
      <c r="L34" s="31">
        <v>78734</v>
      </c>
      <c r="M34" s="53">
        <v>40</v>
      </c>
      <c r="N34" s="135">
        <v>11.69</v>
      </c>
      <c r="O34" s="128">
        <v>41820</v>
      </c>
      <c r="P34" s="126"/>
      <c r="R34" s="127" t="s">
        <v>5173</v>
      </c>
      <c r="S34" s="127" t="s">
        <v>295</v>
      </c>
      <c r="T34" s="127" t="s">
        <v>913</v>
      </c>
      <c r="V34" s="126"/>
      <c r="X34" s="126"/>
      <c r="Y34" s="126" t="s">
        <v>2791</v>
      </c>
      <c r="Z34" s="126"/>
      <c r="AC34" s="126" t="s">
        <v>2791</v>
      </c>
      <c r="AD34" s="126" t="s">
        <v>2791</v>
      </c>
      <c r="AE34" s="126" t="s">
        <v>2791</v>
      </c>
      <c r="AF34" s="126"/>
      <c r="AH34" s="126"/>
      <c r="AJ34" s="126"/>
      <c r="AK34" s="126"/>
    </row>
    <row r="35" spans="2:76" ht="15.75">
      <c r="B35" s="126"/>
      <c r="H35" s="150" t="s">
        <v>4403</v>
      </c>
      <c r="L35" s="101">
        <f>COUNTA(L15:L34)</f>
        <v>20</v>
      </c>
      <c r="M35" s="152">
        <f>SUM(M15:M34)</f>
        <v>850</v>
      </c>
      <c r="V35" s="126"/>
      <c r="AI35" s="126"/>
      <c r="AS35" s="126"/>
      <c r="AW35" s="126"/>
      <c r="BX35" s="126"/>
    </row>
    <row r="36" spans="2:76" ht="15.75">
      <c r="B36" s="126"/>
      <c r="V36" s="126"/>
      <c r="AI36" s="126"/>
      <c r="AS36" s="126"/>
      <c r="AW36" s="126"/>
      <c r="BX36" s="126"/>
    </row>
    <row r="37" spans="4:20" ht="15.75">
      <c r="D37" s="140" t="s">
        <v>4741</v>
      </c>
      <c r="F37" s="126"/>
      <c r="G37" s="126"/>
      <c r="H37" s="126"/>
      <c r="I37" s="127"/>
      <c r="J37" s="126"/>
      <c r="K37" s="126"/>
      <c r="L37" s="127"/>
      <c r="N37" s="127"/>
      <c r="O37" s="127"/>
      <c r="R37" s="127"/>
      <c r="S37" s="127"/>
      <c r="T37" s="127"/>
    </row>
    <row r="38" spans="4:20" ht="15.75">
      <c r="D38" s="125">
        <v>10870898</v>
      </c>
      <c r="F38" s="126" t="s">
        <v>4569</v>
      </c>
      <c r="G38" s="126" t="s">
        <v>4648</v>
      </c>
      <c r="H38" s="126" t="s">
        <v>1448</v>
      </c>
      <c r="I38" s="127">
        <v>3076078</v>
      </c>
      <c r="L38" s="127" t="s">
        <v>545</v>
      </c>
      <c r="M38" s="31">
        <v>65</v>
      </c>
      <c r="N38" s="129">
        <v>1.5</v>
      </c>
      <c r="O38" s="128">
        <v>41257</v>
      </c>
      <c r="P38" s="128">
        <v>41792</v>
      </c>
      <c r="Q38" s="31" t="s">
        <v>4088</v>
      </c>
      <c r="R38" s="127" t="s">
        <v>2955</v>
      </c>
      <c r="S38" s="127" t="s">
        <v>4623</v>
      </c>
      <c r="T38" s="31" t="s">
        <v>912</v>
      </c>
    </row>
    <row r="39" spans="4:20" ht="15.75">
      <c r="D39" s="125">
        <v>10960518</v>
      </c>
      <c r="F39" s="13" t="s">
        <v>4747</v>
      </c>
      <c r="G39" s="126" t="s">
        <v>4748</v>
      </c>
      <c r="H39" s="13" t="s">
        <v>4749</v>
      </c>
      <c r="I39" s="127">
        <v>753806</v>
      </c>
      <c r="L39" s="127">
        <v>78704</v>
      </c>
      <c r="M39" s="4">
        <v>247</v>
      </c>
      <c r="N39" s="52">
        <v>3.889</v>
      </c>
      <c r="O39" s="128">
        <v>41432</v>
      </c>
      <c r="P39" s="128">
        <v>41730</v>
      </c>
      <c r="Q39" s="31" t="s">
        <v>1879</v>
      </c>
      <c r="R39" s="31" t="s">
        <v>4229</v>
      </c>
      <c r="S39" s="31" t="s">
        <v>2232</v>
      </c>
      <c r="T39" s="31" t="s">
        <v>912</v>
      </c>
    </row>
    <row r="40" spans="4:20" ht="15.75">
      <c r="D40" s="125">
        <v>10963862</v>
      </c>
      <c r="F40" s="13" t="s">
        <v>4761</v>
      </c>
      <c r="G40" s="126" t="s">
        <v>4762</v>
      </c>
      <c r="H40" s="13" t="s">
        <v>4983</v>
      </c>
      <c r="I40" s="127">
        <v>5067120</v>
      </c>
      <c r="L40" s="127">
        <v>78729</v>
      </c>
      <c r="M40" s="4">
        <v>376</v>
      </c>
      <c r="N40" s="52">
        <v>17.066</v>
      </c>
      <c r="O40" s="128">
        <v>41439</v>
      </c>
      <c r="P40" s="128">
        <v>41752</v>
      </c>
      <c r="Q40" s="31" t="s">
        <v>4088</v>
      </c>
      <c r="R40" s="31" t="s">
        <v>4786</v>
      </c>
      <c r="S40" s="31" t="s">
        <v>4787</v>
      </c>
      <c r="T40" s="31" t="s">
        <v>912</v>
      </c>
    </row>
    <row r="41" spans="4:20" ht="15.75">
      <c r="D41" s="125">
        <v>10844512</v>
      </c>
      <c r="F41" s="126" t="s">
        <v>4607</v>
      </c>
      <c r="G41" s="126" t="s">
        <v>4645</v>
      </c>
      <c r="H41" s="126" t="s">
        <v>4606</v>
      </c>
      <c r="I41" s="127">
        <v>681262</v>
      </c>
      <c r="L41" s="127" t="s">
        <v>4608</v>
      </c>
      <c r="M41" s="31">
        <v>328</v>
      </c>
      <c r="N41" s="129">
        <v>3.9434</v>
      </c>
      <c r="O41" s="128">
        <v>41198</v>
      </c>
      <c r="P41" s="128">
        <v>41744</v>
      </c>
      <c r="Q41" s="31" t="s">
        <v>4233</v>
      </c>
      <c r="R41" s="127" t="s">
        <v>4638</v>
      </c>
      <c r="S41" s="127" t="s">
        <v>119</v>
      </c>
      <c r="T41" s="31" t="s">
        <v>912</v>
      </c>
    </row>
    <row r="42" spans="4:20" ht="15.75">
      <c r="D42" s="125">
        <v>11008256</v>
      </c>
      <c r="F42" s="126" t="s">
        <v>4832</v>
      </c>
      <c r="G42" s="126" t="s">
        <v>4833</v>
      </c>
      <c r="H42" s="126" t="s">
        <v>4834</v>
      </c>
      <c r="I42" s="127">
        <v>5076495</v>
      </c>
      <c r="K42" s="126"/>
      <c r="L42" s="127" t="s">
        <v>3656</v>
      </c>
      <c r="M42" s="31">
        <v>316</v>
      </c>
      <c r="N42" s="129">
        <v>4.57</v>
      </c>
      <c r="O42" s="128">
        <v>41516</v>
      </c>
      <c r="P42" s="128">
        <v>41773</v>
      </c>
      <c r="Q42" s="31" t="s">
        <v>261</v>
      </c>
      <c r="R42" s="127" t="s">
        <v>516</v>
      </c>
      <c r="S42" s="127" t="s">
        <v>2233</v>
      </c>
      <c r="T42" s="31" t="s">
        <v>912</v>
      </c>
    </row>
    <row r="43" spans="4:20" ht="15.75">
      <c r="D43" s="125">
        <v>10996805</v>
      </c>
      <c r="F43" s="126" t="s">
        <v>4835</v>
      </c>
      <c r="G43" s="126" t="s">
        <v>4836</v>
      </c>
      <c r="H43" s="126" t="s">
        <v>3292</v>
      </c>
      <c r="I43" s="127">
        <v>760448</v>
      </c>
      <c r="K43" s="126"/>
      <c r="L43" s="127" t="s">
        <v>2916</v>
      </c>
      <c r="M43" s="31">
        <v>19</v>
      </c>
      <c r="N43" s="129">
        <v>0.559</v>
      </c>
      <c r="O43" s="128">
        <v>41493</v>
      </c>
      <c r="P43" s="128">
        <v>41794</v>
      </c>
      <c r="Q43" s="31" t="s">
        <v>261</v>
      </c>
      <c r="R43" s="127" t="s">
        <v>3695</v>
      </c>
      <c r="S43" s="127" t="s">
        <v>1870</v>
      </c>
      <c r="T43" s="31" t="s">
        <v>912</v>
      </c>
    </row>
    <row r="44" spans="4:20" ht="15.75">
      <c r="D44" s="125" t="s">
        <v>5174</v>
      </c>
      <c r="F44" s="126" t="s">
        <v>5022</v>
      </c>
      <c r="G44" s="126" t="s">
        <v>5056</v>
      </c>
      <c r="H44" s="126" t="s">
        <v>4676</v>
      </c>
      <c r="I44" s="127">
        <v>3033316</v>
      </c>
      <c r="L44" s="127" t="s">
        <v>2196</v>
      </c>
      <c r="M44" s="4">
        <v>16</v>
      </c>
      <c r="N44" s="132">
        <v>8.637</v>
      </c>
      <c r="O44" s="128">
        <v>41348</v>
      </c>
      <c r="P44" s="128">
        <v>41780</v>
      </c>
      <c r="Q44" s="127" t="s">
        <v>1879</v>
      </c>
      <c r="R44" s="127" t="s">
        <v>4726</v>
      </c>
      <c r="S44" s="127" t="s">
        <v>1871</v>
      </c>
      <c r="T44" s="31" t="s">
        <v>912</v>
      </c>
    </row>
    <row r="45" spans="4:20" ht="15.75">
      <c r="D45" s="125" t="s">
        <v>5175</v>
      </c>
      <c r="F45" s="126" t="s">
        <v>4994</v>
      </c>
      <c r="G45" s="126" t="s">
        <v>5041</v>
      </c>
      <c r="H45" s="126" t="s">
        <v>4677</v>
      </c>
      <c r="I45" s="127">
        <v>3049324</v>
      </c>
      <c r="L45" s="127" t="s">
        <v>2196</v>
      </c>
      <c r="M45" s="4">
        <v>3</v>
      </c>
      <c r="N45" s="132">
        <v>2.262</v>
      </c>
      <c r="O45" s="128">
        <v>41348</v>
      </c>
      <c r="P45" s="128">
        <v>41814</v>
      </c>
      <c r="Q45" s="127" t="s">
        <v>1879</v>
      </c>
      <c r="R45" s="127" t="s">
        <v>4726</v>
      </c>
      <c r="S45" s="127" t="s">
        <v>1871</v>
      </c>
      <c r="T45" s="31" t="s">
        <v>912</v>
      </c>
    </row>
    <row r="46" spans="4:20" ht="15.75">
      <c r="D46" s="125">
        <v>11031985</v>
      </c>
      <c r="F46" s="126" t="s">
        <v>4875</v>
      </c>
      <c r="G46" s="126" t="s">
        <v>4874</v>
      </c>
      <c r="H46" s="126" t="s">
        <v>4932</v>
      </c>
      <c r="I46" s="127">
        <v>684376</v>
      </c>
      <c r="J46" s="126"/>
      <c r="L46" s="127" t="s">
        <v>545</v>
      </c>
      <c r="M46" s="31">
        <v>173</v>
      </c>
      <c r="N46" s="129">
        <v>5.59</v>
      </c>
      <c r="O46" s="128">
        <v>41562</v>
      </c>
      <c r="P46" s="128">
        <v>41771</v>
      </c>
      <c r="Q46" s="127" t="s">
        <v>1879</v>
      </c>
      <c r="R46" s="127" t="s">
        <v>4934</v>
      </c>
      <c r="S46" s="127" t="s">
        <v>4933</v>
      </c>
      <c r="T46" s="31" t="s">
        <v>912</v>
      </c>
    </row>
    <row r="47" spans="4:20" ht="15.75">
      <c r="D47" s="125">
        <v>10977321</v>
      </c>
      <c r="F47" s="13" t="s">
        <v>4764</v>
      </c>
      <c r="G47" s="126" t="s">
        <v>4789</v>
      </c>
      <c r="H47" s="126" t="s">
        <v>2918</v>
      </c>
      <c r="I47" s="127">
        <v>1161771</v>
      </c>
      <c r="L47" s="127">
        <v>78727</v>
      </c>
      <c r="M47" s="4">
        <v>256</v>
      </c>
      <c r="N47" s="52">
        <v>13.789</v>
      </c>
      <c r="O47" s="128">
        <v>41460</v>
      </c>
      <c r="P47" s="128">
        <v>41796</v>
      </c>
      <c r="Q47" s="31" t="s">
        <v>261</v>
      </c>
      <c r="R47" s="31" t="s">
        <v>4619</v>
      </c>
      <c r="S47" s="31" t="s">
        <v>2233</v>
      </c>
      <c r="T47" s="31" t="s">
        <v>912</v>
      </c>
    </row>
    <row r="48" spans="4:20" ht="15.75">
      <c r="D48" s="125">
        <v>10934993</v>
      </c>
      <c r="F48" s="13" t="s">
        <v>4769</v>
      </c>
      <c r="G48" s="126" t="s">
        <v>4793</v>
      </c>
      <c r="H48" s="13" t="s">
        <v>4770</v>
      </c>
      <c r="I48" s="127">
        <v>132265</v>
      </c>
      <c r="L48" s="127">
        <v>78704</v>
      </c>
      <c r="M48" s="4">
        <v>350</v>
      </c>
      <c r="N48" s="52">
        <v>3.026</v>
      </c>
      <c r="O48" s="128">
        <v>41383</v>
      </c>
      <c r="P48" s="128">
        <v>41771</v>
      </c>
      <c r="Q48" s="31" t="s">
        <v>261</v>
      </c>
      <c r="R48" s="31" t="s">
        <v>4794</v>
      </c>
      <c r="S48" s="31" t="s">
        <v>2233</v>
      </c>
      <c r="T48" s="31" t="s">
        <v>912</v>
      </c>
    </row>
    <row r="49" spans="4:20" ht="15.75">
      <c r="D49" s="125">
        <v>10916451</v>
      </c>
      <c r="F49" s="126" t="s">
        <v>4703</v>
      </c>
      <c r="G49" s="126" t="s">
        <v>4701</v>
      </c>
      <c r="H49" s="126" t="s">
        <v>4702</v>
      </c>
      <c r="I49" s="127">
        <v>92582</v>
      </c>
      <c r="L49" s="127" t="s">
        <v>3647</v>
      </c>
      <c r="M49" s="4">
        <v>182</v>
      </c>
      <c r="N49" s="132">
        <v>0.773</v>
      </c>
      <c r="O49" s="128">
        <v>41353</v>
      </c>
      <c r="P49" s="128">
        <v>41764</v>
      </c>
      <c r="Q49" s="127" t="s">
        <v>1879</v>
      </c>
      <c r="R49" s="127" t="s">
        <v>4733</v>
      </c>
      <c r="S49" s="127" t="s">
        <v>2233</v>
      </c>
      <c r="T49" s="31" t="s">
        <v>912</v>
      </c>
    </row>
    <row r="50" spans="4:20" ht="16.5" thickBot="1">
      <c r="D50" s="125">
        <v>11030256</v>
      </c>
      <c r="F50" s="126" t="s">
        <v>4871</v>
      </c>
      <c r="G50" s="126" t="s">
        <v>4930</v>
      </c>
      <c r="H50" s="126" t="s">
        <v>4870</v>
      </c>
      <c r="I50" s="127">
        <v>3074140</v>
      </c>
      <c r="J50" s="126"/>
      <c r="L50" s="127" t="s">
        <v>4295</v>
      </c>
      <c r="M50" s="31">
        <v>112</v>
      </c>
      <c r="N50" s="129">
        <v>18.014</v>
      </c>
      <c r="O50" s="128">
        <v>41557</v>
      </c>
      <c r="P50" s="128">
        <v>41806</v>
      </c>
      <c r="Q50" s="127" t="s">
        <v>4490</v>
      </c>
      <c r="R50" s="127" t="s">
        <v>4929</v>
      </c>
      <c r="S50" s="127" t="s">
        <v>2245</v>
      </c>
      <c r="T50" s="31" t="s">
        <v>912</v>
      </c>
    </row>
    <row r="51" spans="5:20" ht="15.75">
      <c r="E51" s="31"/>
      <c r="H51" s="150" t="s">
        <v>4403</v>
      </c>
      <c r="I51" s="151"/>
      <c r="J51" s="150"/>
      <c r="K51" s="55"/>
      <c r="L51" s="101">
        <f>COUNTA(L38:L50)</f>
        <v>13</v>
      </c>
      <c r="M51" s="152">
        <f>SUM(M38:M50)</f>
        <v>2443</v>
      </c>
      <c r="N51" s="99"/>
      <c r="O51" s="58"/>
      <c r="P51" s="58"/>
      <c r="Q51" s="93"/>
      <c r="R51" s="93"/>
      <c r="T51" s="93"/>
    </row>
    <row r="52" spans="5:20" ht="15.75">
      <c r="E52" s="31"/>
      <c r="J52" s="31"/>
      <c r="K52" s="34"/>
      <c r="M52" s="92"/>
      <c r="N52" s="99"/>
      <c r="O52" s="58"/>
      <c r="P52" s="58"/>
      <c r="Q52" s="93"/>
      <c r="R52" s="93"/>
      <c r="T52" s="93"/>
    </row>
    <row r="53" spans="4:18" ht="15.75">
      <c r="D53" s="140" t="s">
        <v>4404</v>
      </c>
      <c r="E53" s="31"/>
      <c r="F53" s="55"/>
      <c r="G53" s="56"/>
      <c r="H53" s="55"/>
      <c r="I53" s="92"/>
      <c r="J53" s="55"/>
      <c r="K53" s="55"/>
      <c r="M53" s="92"/>
      <c r="N53" s="99"/>
      <c r="O53" s="58"/>
      <c r="P53" s="58"/>
      <c r="R53" s="93"/>
    </row>
    <row r="54" spans="4:20" ht="15.75">
      <c r="D54" s="125">
        <v>10990286</v>
      </c>
      <c r="F54" s="126" t="s">
        <v>4837</v>
      </c>
      <c r="G54" s="126" t="s">
        <v>4856</v>
      </c>
      <c r="H54" s="126" t="s">
        <v>4838</v>
      </c>
      <c r="I54" s="127">
        <v>3159507</v>
      </c>
      <c r="K54" s="126"/>
      <c r="L54" s="127" t="s">
        <v>3727</v>
      </c>
      <c r="M54" s="31">
        <v>230</v>
      </c>
      <c r="N54" s="129">
        <v>16.159</v>
      </c>
      <c r="O54" s="128">
        <v>41484</v>
      </c>
      <c r="P54" s="128">
        <v>41628</v>
      </c>
      <c r="Q54" s="127" t="s">
        <v>4088</v>
      </c>
      <c r="R54" s="127" t="s">
        <v>4857</v>
      </c>
      <c r="S54" s="127" t="s">
        <v>1867</v>
      </c>
      <c r="T54" s="93" t="s">
        <v>177</v>
      </c>
    </row>
    <row r="55" spans="4:20" ht="15.75">
      <c r="D55" s="125">
        <v>10844512</v>
      </c>
      <c r="F55" s="126" t="s">
        <v>4607</v>
      </c>
      <c r="G55" s="126" t="s">
        <v>4645</v>
      </c>
      <c r="H55" s="126" t="s">
        <v>4606</v>
      </c>
      <c r="I55" s="127">
        <v>681262</v>
      </c>
      <c r="L55" s="127" t="s">
        <v>4608</v>
      </c>
      <c r="M55" s="31">
        <v>328</v>
      </c>
      <c r="N55" s="129">
        <v>3.9434</v>
      </c>
      <c r="O55" s="128">
        <v>41198</v>
      </c>
      <c r="P55" s="128">
        <v>41744</v>
      </c>
      <c r="Q55" s="31" t="s">
        <v>4233</v>
      </c>
      <c r="R55" s="127" t="s">
        <v>4638</v>
      </c>
      <c r="S55" s="127" t="s">
        <v>119</v>
      </c>
      <c r="T55" s="93" t="s">
        <v>177</v>
      </c>
    </row>
    <row r="56" spans="4:20" ht="15.75">
      <c r="D56" s="125" t="s">
        <v>4797</v>
      </c>
      <c r="F56" s="13" t="s">
        <v>4776</v>
      </c>
      <c r="G56" s="126" t="s">
        <v>4796</v>
      </c>
      <c r="H56" s="126" t="s">
        <v>702</v>
      </c>
      <c r="I56" s="127">
        <v>865742</v>
      </c>
      <c r="J56" s="126"/>
      <c r="L56" s="127" t="s">
        <v>545</v>
      </c>
      <c r="M56" s="31">
        <v>8</v>
      </c>
      <c r="N56" s="129">
        <v>0.8</v>
      </c>
      <c r="O56" s="128">
        <v>41047</v>
      </c>
      <c r="P56" s="174" t="s">
        <v>5070</v>
      </c>
      <c r="Q56" s="31" t="s">
        <v>1034</v>
      </c>
      <c r="R56" s="127" t="s">
        <v>4458</v>
      </c>
      <c r="S56" s="127" t="s">
        <v>4457</v>
      </c>
      <c r="T56" s="127" t="s">
        <v>177</v>
      </c>
    </row>
    <row r="57" spans="4:20" ht="15.75">
      <c r="D57" s="125">
        <v>10925370</v>
      </c>
      <c r="F57" s="13" t="s">
        <v>4774</v>
      </c>
      <c r="G57" s="125" t="s">
        <v>4802</v>
      </c>
      <c r="H57" s="13" t="s">
        <v>4775</v>
      </c>
      <c r="I57" s="127">
        <v>750915</v>
      </c>
      <c r="L57" s="127">
        <v>78701</v>
      </c>
      <c r="M57" s="31">
        <v>325</v>
      </c>
      <c r="N57" s="52">
        <v>2.213</v>
      </c>
      <c r="O57" s="58">
        <v>41369</v>
      </c>
      <c r="P57" s="174" t="s">
        <v>5074</v>
      </c>
      <c r="Q57" s="31" t="s">
        <v>261</v>
      </c>
      <c r="R57" s="31" t="s">
        <v>4795</v>
      </c>
      <c r="S57" s="31" t="s">
        <v>2233</v>
      </c>
      <c r="T57" s="93" t="s">
        <v>177</v>
      </c>
    </row>
    <row r="58" spans="4:20" ht="15.75">
      <c r="D58" s="125">
        <v>10944407</v>
      </c>
      <c r="F58" s="13" t="s">
        <v>4767</v>
      </c>
      <c r="G58" s="126" t="s">
        <v>5183</v>
      </c>
      <c r="H58" s="13" t="s">
        <v>4768</v>
      </c>
      <c r="I58" s="127">
        <v>5066941</v>
      </c>
      <c r="L58" s="127">
        <v>78701</v>
      </c>
      <c r="M58" s="4">
        <v>429</v>
      </c>
      <c r="N58" s="52">
        <v>1.775</v>
      </c>
      <c r="O58" s="128">
        <v>41400</v>
      </c>
      <c r="P58" s="174" t="s">
        <v>5071</v>
      </c>
      <c r="Q58" s="31" t="s">
        <v>4088</v>
      </c>
      <c r="R58" s="31" t="s">
        <v>4792</v>
      </c>
      <c r="S58" s="31" t="s">
        <v>2234</v>
      </c>
      <c r="T58" s="31" t="s">
        <v>177</v>
      </c>
    </row>
    <row r="59" spans="4:20" ht="15.75">
      <c r="D59" s="125">
        <v>10884050</v>
      </c>
      <c r="F59" s="126" t="s">
        <v>4711</v>
      </c>
      <c r="G59" s="126" t="s">
        <v>5180</v>
      </c>
      <c r="H59" s="126" t="s">
        <v>4446</v>
      </c>
      <c r="I59" s="127">
        <v>3774795</v>
      </c>
      <c r="L59" s="127" t="s">
        <v>552</v>
      </c>
      <c r="M59" s="4">
        <v>250</v>
      </c>
      <c r="N59" s="132">
        <v>13.255</v>
      </c>
      <c r="O59" s="128">
        <v>41291</v>
      </c>
      <c r="P59" s="174" t="s">
        <v>5075</v>
      </c>
      <c r="Q59" s="127" t="s">
        <v>1879</v>
      </c>
      <c r="R59" s="127" t="s">
        <v>2257</v>
      </c>
      <c r="S59" s="127" t="s">
        <v>2237</v>
      </c>
      <c r="T59" s="93" t="s">
        <v>177</v>
      </c>
    </row>
    <row r="60" spans="4:20" ht="15.75">
      <c r="D60" s="125">
        <v>10827984</v>
      </c>
      <c r="F60" s="126" t="s">
        <v>4509</v>
      </c>
      <c r="G60" s="126" t="s">
        <v>5181</v>
      </c>
      <c r="H60" s="126" t="s">
        <v>4508</v>
      </c>
      <c r="I60" s="127">
        <v>159086</v>
      </c>
      <c r="L60" s="127" t="s">
        <v>2785</v>
      </c>
      <c r="M60" s="31">
        <v>164</v>
      </c>
      <c r="N60" s="135">
        <v>6.307</v>
      </c>
      <c r="O60" s="128">
        <v>41166</v>
      </c>
      <c r="P60" s="128">
        <v>41584</v>
      </c>
      <c r="Q60" s="31" t="s">
        <v>4088</v>
      </c>
      <c r="R60" s="127" t="s">
        <v>518</v>
      </c>
      <c r="S60" s="127" t="s">
        <v>517</v>
      </c>
      <c r="T60" s="93" t="s">
        <v>177</v>
      </c>
    </row>
    <row r="61" spans="4:20" ht="15.75">
      <c r="D61" s="125">
        <v>11031985</v>
      </c>
      <c r="F61" s="126" t="s">
        <v>4875</v>
      </c>
      <c r="G61" s="126" t="s">
        <v>4874</v>
      </c>
      <c r="H61" s="126" t="s">
        <v>4932</v>
      </c>
      <c r="I61" s="127">
        <v>684376</v>
      </c>
      <c r="J61" s="126"/>
      <c r="L61" s="127" t="s">
        <v>545</v>
      </c>
      <c r="M61" s="31">
        <v>173</v>
      </c>
      <c r="N61" s="129">
        <v>5.59</v>
      </c>
      <c r="O61" s="128">
        <v>41562</v>
      </c>
      <c r="P61" s="128">
        <v>41771</v>
      </c>
      <c r="Q61" s="127" t="s">
        <v>1879</v>
      </c>
      <c r="R61" s="127" t="s">
        <v>4934</v>
      </c>
      <c r="S61" s="127" t="s">
        <v>4933</v>
      </c>
      <c r="T61" s="4" t="s">
        <v>177</v>
      </c>
    </row>
    <row r="62" spans="4:20" ht="15.75">
      <c r="D62" s="125">
        <v>10944404</v>
      </c>
      <c r="F62" s="13" t="s">
        <v>4750</v>
      </c>
      <c r="G62" s="126" t="s">
        <v>5182</v>
      </c>
      <c r="H62" s="13" t="s">
        <v>4010</v>
      </c>
      <c r="I62" s="127">
        <v>3065672</v>
      </c>
      <c r="L62" s="127">
        <v>78744</v>
      </c>
      <c r="M62" s="4">
        <v>512</v>
      </c>
      <c r="N62" s="52">
        <v>22.73</v>
      </c>
      <c r="O62" s="128">
        <v>41400</v>
      </c>
      <c r="P62" s="174" t="s">
        <v>5067</v>
      </c>
      <c r="Q62" s="31" t="s">
        <v>4088</v>
      </c>
      <c r="R62" s="31" t="s">
        <v>4779</v>
      </c>
      <c r="S62" s="31" t="s">
        <v>2234</v>
      </c>
      <c r="T62" s="93" t="s">
        <v>177</v>
      </c>
    </row>
    <row r="63" spans="4:20" ht="16.5" thickBot="1">
      <c r="D63" s="125">
        <v>10946723</v>
      </c>
      <c r="F63" s="13" t="s">
        <v>4758</v>
      </c>
      <c r="G63" s="126" t="s">
        <v>5186</v>
      </c>
      <c r="H63" s="13" t="s">
        <v>4759</v>
      </c>
      <c r="I63" s="127">
        <v>3359888</v>
      </c>
      <c r="L63" s="127">
        <v>78745</v>
      </c>
      <c r="M63" s="4">
        <v>172</v>
      </c>
      <c r="N63" s="52">
        <v>6.349</v>
      </c>
      <c r="O63" s="128">
        <v>41404</v>
      </c>
      <c r="P63" s="128">
        <v>41516</v>
      </c>
      <c r="Q63" s="31" t="s">
        <v>4088</v>
      </c>
      <c r="R63" s="31" t="s">
        <v>4783</v>
      </c>
      <c r="S63" s="31" t="s">
        <v>1871</v>
      </c>
      <c r="T63" s="31" t="s">
        <v>177</v>
      </c>
    </row>
    <row r="64" spans="4:19" ht="15.75">
      <c r="D64" s="125"/>
      <c r="F64" s="126"/>
      <c r="G64" s="126"/>
      <c r="H64" s="150" t="s">
        <v>4403</v>
      </c>
      <c r="I64" s="151"/>
      <c r="J64" s="150"/>
      <c r="K64" s="55"/>
      <c r="L64" s="101">
        <f>COUNTA(L54:L63)</f>
        <v>10</v>
      </c>
      <c r="M64" s="152">
        <f>SUM(M54:M63)</f>
        <v>2591</v>
      </c>
      <c r="N64" s="129"/>
      <c r="O64" s="58"/>
      <c r="P64" s="58"/>
      <c r="R64" s="127"/>
      <c r="S64" s="127"/>
    </row>
    <row r="65" spans="4:19" ht="15.75">
      <c r="D65" s="125"/>
      <c r="F65" s="126"/>
      <c r="G65" s="126"/>
      <c r="H65" s="126"/>
      <c r="I65" s="127"/>
      <c r="J65" s="126"/>
      <c r="K65" s="126"/>
      <c r="L65" s="127"/>
      <c r="M65" s="127"/>
      <c r="N65" s="129"/>
      <c r="O65" s="58"/>
      <c r="P65" s="58"/>
      <c r="R65" s="127"/>
      <c r="S65" s="127"/>
    </row>
    <row r="66" spans="4:18" ht="15.75">
      <c r="D66" s="140" t="s">
        <v>4405</v>
      </c>
      <c r="E66" s="31"/>
      <c r="F66" s="55"/>
      <c r="G66" s="55"/>
      <c r="H66" s="55"/>
      <c r="I66" s="92"/>
      <c r="J66" s="92"/>
      <c r="K66" s="55"/>
      <c r="L66" s="92"/>
      <c r="M66" s="92"/>
      <c r="N66" s="99"/>
      <c r="O66" s="58"/>
      <c r="P66" s="58"/>
      <c r="Q66" s="93"/>
      <c r="R66" s="93"/>
    </row>
    <row r="67" spans="4:20" ht="15.75">
      <c r="D67" s="125">
        <v>10778317</v>
      </c>
      <c r="F67" s="126" t="s">
        <v>4425</v>
      </c>
      <c r="G67" s="126" t="s">
        <v>4426</v>
      </c>
      <c r="H67" s="126" t="s">
        <v>4427</v>
      </c>
      <c r="I67" s="127">
        <v>80472</v>
      </c>
      <c r="J67" s="126"/>
      <c r="L67" s="127" t="s">
        <v>3935</v>
      </c>
      <c r="M67" s="31">
        <v>140</v>
      </c>
      <c r="N67" s="129">
        <v>4.78</v>
      </c>
      <c r="O67" s="128">
        <v>41067</v>
      </c>
      <c r="P67" s="128">
        <v>41375</v>
      </c>
      <c r="Q67" s="31" t="s">
        <v>4233</v>
      </c>
      <c r="R67" s="127" t="s">
        <v>4460</v>
      </c>
      <c r="S67" s="127" t="s">
        <v>4453</v>
      </c>
      <c r="T67" s="31" t="s">
        <v>3316</v>
      </c>
    </row>
    <row r="68" spans="4:20" ht="15.75">
      <c r="D68" s="57" t="s">
        <v>400</v>
      </c>
      <c r="E68" s="31"/>
      <c r="F68" s="55" t="s">
        <v>1463</v>
      </c>
      <c r="G68" s="55" t="s">
        <v>2616</v>
      </c>
      <c r="H68" s="55" t="s">
        <v>4225</v>
      </c>
      <c r="I68" s="92">
        <v>241351</v>
      </c>
      <c r="J68" s="92"/>
      <c r="K68" s="55" t="s">
        <v>4225</v>
      </c>
      <c r="L68" s="31">
        <v>78704</v>
      </c>
      <c r="M68" s="92">
        <v>13</v>
      </c>
      <c r="N68" s="99">
        <v>0.593</v>
      </c>
      <c r="O68" s="58">
        <v>38804</v>
      </c>
      <c r="P68" s="58">
        <v>39198</v>
      </c>
      <c r="Q68" s="31" t="s">
        <v>1607</v>
      </c>
      <c r="R68" s="31" t="s">
        <v>4262</v>
      </c>
      <c r="S68" s="31" t="s">
        <v>1390</v>
      </c>
      <c r="T68" s="31" t="s">
        <v>3316</v>
      </c>
    </row>
    <row r="69" spans="4:20" ht="15.75">
      <c r="D69" s="125">
        <v>10642371</v>
      </c>
      <c r="F69" s="126" t="s">
        <v>2117</v>
      </c>
      <c r="G69" s="126" t="s">
        <v>4484</v>
      </c>
      <c r="H69" s="126" t="s">
        <v>4485</v>
      </c>
      <c r="I69" s="127">
        <v>3352149</v>
      </c>
      <c r="L69" s="127" t="s">
        <v>538</v>
      </c>
      <c r="M69" s="31">
        <v>275</v>
      </c>
      <c r="N69" s="120">
        <v>2.565</v>
      </c>
      <c r="O69" s="128">
        <v>40781</v>
      </c>
      <c r="P69" s="128">
        <v>40938</v>
      </c>
      <c r="Q69" s="31" t="s">
        <v>1662</v>
      </c>
      <c r="R69" s="127" t="s">
        <v>3990</v>
      </c>
      <c r="S69" s="127" t="s">
        <v>2234</v>
      </c>
      <c r="T69" s="31" t="s">
        <v>3316</v>
      </c>
    </row>
    <row r="70" spans="4:20" ht="15.75">
      <c r="D70" s="125" t="s">
        <v>4459</v>
      </c>
      <c r="F70" s="126" t="s">
        <v>4424</v>
      </c>
      <c r="G70" s="126" t="s">
        <v>2813</v>
      </c>
      <c r="H70" s="126" t="s">
        <v>467</v>
      </c>
      <c r="I70" s="127">
        <v>457778</v>
      </c>
      <c r="J70" s="127"/>
      <c r="K70" s="126"/>
      <c r="L70" s="127" t="s">
        <v>545</v>
      </c>
      <c r="M70" s="127">
        <v>6</v>
      </c>
      <c r="N70" s="132">
        <v>0.283</v>
      </c>
      <c r="O70" s="128">
        <v>39567</v>
      </c>
      <c r="P70" s="128">
        <v>39930</v>
      </c>
      <c r="Q70" s="127" t="s">
        <v>1554</v>
      </c>
      <c r="R70" s="127" t="s">
        <v>2250</v>
      </c>
      <c r="S70" s="31" t="s">
        <v>2231</v>
      </c>
      <c r="T70" s="4" t="s">
        <v>3316</v>
      </c>
    </row>
    <row r="71" spans="4:20" ht="15.75">
      <c r="D71" s="32">
        <v>10447581</v>
      </c>
      <c r="E71" s="31"/>
      <c r="F71" s="59" t="s">
        <v>4656</v>
      </c>
      <c r="G71" s="13" t="s">
        <v>4657</v>
      </c>
      <c r="H71" s="32" t="s">
        <v>4658</v>
      </c>
      <c r="I71" s="31">
        <v>3328496</v>
      </c>
      <c r="J71" s="31"/>
      <c r="K71" s="32"/>
      <c r="L71" s="31">
        <v>78723</v>
      </c>
      <c r="M71" s="31">
        <v>301</v>
      </c>
      <c r="N71" s="52">
        <v>3.763</v>
      </c>
      <c r="O71" s="128">
        <v>40332</v>
      </c>
      <c r="P71" s="128">
        <v>40477</v>
      </c>
      <c r="Q71" s="31" t="s">
        <v>4340</v>
      </c>
      <c r="R71" s="31" t="s">
        <v>4659</v>
      </c>
      <c r="S71" s="127" t="s">
        <v>2233</v>
      </c>
      <c r="T71" s="31" t="s">
        <v>3316</v>
      </c>
    </row>
    <row r="72" spans="4:20" ht="15.75">
      <c r="D72" s="125">
        <v>10719804</v>
      </c>
      <c r="F72" s="126" t="s">
        <v>1845</v>
      </c>
      <c r="G72" s="126" t="s">
        <v>1844</v>
      </c>
      <c r="H72" s="126" t="s">
        <v>1846</v>
      </c>
      <c r="I72" s="127">
        <v>3390609</v>
      </c>
      <c r="J72" s="126"/>
      <c r="L72" s="127" t="s">
        <v>2651</v>
      </c>
      <c r="M72" s="31">
        <v>115</v>
      </c>
      <c r="N72" s="132">
        <v>16.275</v>
      </c>
      <c r="O72" s="128">
        <v>40954</v>
      </c>
      <c r="P72" s="128">
        <v>41299</v>
      </c>
      <c r="Q72" s="127" t="s">
        <v>4088</v>
      </c>
      <c r="R72" s="127" t="s">
        <v>3696</v>
      </c>
      <c r="S72" s="127" t="s">
        <v>2235</v>
      </c>
      <c r="T72" s="31" t="s">
        <v>3316</v>
      </c>
    </row>
    <row r="73" spans="4:20" ht="15.75">
      <c r="D73" s="125">
        <v>10614498</v>
      </c>
      <c r="F73" s="126" t="s">
        <v>204</v>
      </c>
      <c r="G73" s="126" t="s">
        <v>4415</v>
      </c>
      <c r="H73" s="126" t="s">
        <v>4416</v>
      </c>
      <c r="I73" s="127">
        <v>444068</v>
      </c>
      <c r="L73" s="127" t="s">
        <v>540</v>
      </c>
      <c r="M73" s="31">
        <v>257</v>
      </c>
      <c r="N73" s="129">
        <v>2.93</v>
      </c>
      <c r="O73" s="128">
        <v>40725</v>
      </c>
      <c r="P73" s="128">
        <v>40889</v>
      </c>
      <c r="Q73" s="31" t="s">
        <v>1662</v>
      </c>
      <c r="R73" s="127" t="s">
        <v>3568</v>
      </c>
      <c r="S73" s="127" t="s">
        <v>2233</v>
      </c>
      <c r="T73" s="31" t="s">
        <v>3316</v>
      </c>
    </row>
    <row r="74" spans="4:20" ht="15.75">
      <c r="D74" s="125">
        <v>10761391</v>
      </c>
      <c r="F74" s="126" t="s">
        <v>4653</v>
      </c>
      <c r="G74" s="126" t="s">
        <v>4468</v>
      </c>
      <c r="H74" s="126" t="s">
        <v>4116</v>
      </c>
      <c r="I74" s="127">
        <v>3690973</v>
      </c>
      <c r="J74" s="126"/>
      <c r="L74" s="127" t="s">
        <v>2773</v>
      </c>
      <c r="M74" s="31">
        <v>336</v>
      </c>
      <c r="N74" s="129">
        <v>16.05</v>
      </c>
      <c r="O74" s="128">
        <v>41033</v>
      </c>
      <c r="P74" s="128">
        <v>41227</v>
      </c>
      <c r="Q74" s="31" t="s">
        <v>4088</v>
      </c>
      <c r="R74" s="127" t="s">
        <v>2151</v>
      </c>
      <c r="S74" s="127" t="s">
        <v>2233</v>
      </c>
      <c r="T74" s="31" t="s">
        <v>3316</v>
      </c>
    </row>
    <row r="75" spans="4:20" ht="19.5" customHeight="1">
      <c r="D75" s="125">
        <v>10916999</v>
      </c>
      <c r="F75" s="126" t="s">
        <v>4708</v>
      </c>
      <c r="G75" s="126" t="s">
        <v>4744</v>
      </c>
      <c r="H75" s="126" t="s">
        <v>4594</v>
      </c>
      <c r="I75" s="127">
        <v>3364844</v>
      </c>
      <c r="L75" s="127" t="s">
        <v>3721</v>
      </c>
      <c r="M75" s="4">
        <v>228</v>
      </c>
      <c r="N75" s="132">
        <v>12.771</v>
      </c>
      <c r="O75" s="128">
        <v>41354</v>
      </c>
      <c r="P75" s="128">
        <v>41449</v>
      </c>
      <c r="Q75" s="127" t="s">
        <v>1879</v>
      </c>
      <c r="R75" s="127" t="s">
        <v>3081</v>
      </c>
      <c r="S75" s="127" t="s">
        <v>4455</v>
      </c>
      <c r="T75" s="31" t="s">
        <v>3316</v>
      </c>
    </row>
    <row r="76" spans="4:20" ht="15.75">
      <c r="D76" s="125" t="s">
        <v>4853</v>
      </c>
      <c r="F76" s="59" t="s">
        <v>4830</v>
      </c>
      <c r="G76" s="126" t="s">
        <v>250</v>
      </c>
      <c r="H76" s="126" t="s">
        <v>3456</v>
      </c>
      <c r="I76" s="127">
        <v>3223367</v>
      </c>
      <c r="J76" s="126"/>
      <c r="K76" s="126"/>
      <c r="L76" s="127" t="s">
        <v>34</v>
      </c>
      <c r="M76" s="31">
        <v>143</v>
      </c>
      <c r="N76" s="129">
        <v>69.09</v>
      </c>
      <c r="O76" s="128">
        <v>40392</v>
      </c>
      <c r="P76" s="128">
        <v>40459</v>
      </c>
      <c r="Q76" s="31" t="s">
        <v>1034</v>
      </c>
      <c r="R76" s="127" t="s">
        <v>251</v>
      </c>
      <c r="S76" s="127" t="s">
        <v>2072</v>
      </c>
      <c r="T76" s="31" t="s">
        <v>3316</v>
      </c>
    </row>
    <row r="77" spans="4:20" ht="16.5" thickBot="1">
      <c r="D77" s="125" t="s">
        <v>4531</v>
      </c>
      <c r="F77" s="126" t="s">
        <v>4504</v>
      </c>
      <c r="G77" s="126" t="s">
        <v>4532</v>
      </c>
      <c r="H77" s="126" t="s">
        <v>2921</v>
      </c>
      <c r="I77" s="127">
        <v>3523938</v>
      </c>
      <c r="J77" s="126" t="s">
        <v>2920</v>
      </c>
      <c r="K77" s="126">
        <v>3523938</v>
      </c>
      <c r="L77" s="127" t="s">
        <v>2916</v>
      </c>
      <c r="M77" s="127">
        <v>139</v>
      </c>
      <c r="N77" s="129">
        <v>6.65</v>
      </c>
      <c r="O77" s="58">
        <v>40869</v>
      </c>
      <c r="P77" s="58">
        <v>41177</v>
      </c>
      <c r="Q77" s="31" t="s">
        <v>2134</v>
      </c>
      <c r="R77" s="127" t="s">
        <v>4229</v>
      </c>
      <c r="S77" s="127" t="s">
        <v>1165</v>
      </c>
      <c r="T77" s="31" t="s">
        <v>3316</v>
      </c>
    </row>
    <row r="78" spans="8:13" ht="15.75">
      <c r="H78" s="150" t="s">
        <v>4403</v>
      </c>
      <c r="I78" s="151"/>
      <c r="J78" s="150"/>
      <c r="K78" s="55"/>
      <c r="L78" s="101">
        <f>COUNTA(L67:L77)</f>
        <v>11</v>
      </c>
      <c r="M78" s="152">
        <f>SUM(M67:M77)</f>
        <v>1953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571"/>
  <sheetViews>
    <sheetView defaultGridColor="0" zoomScale="70" zoomScaleNormal="70" zoomScalePageLayoutView="0" colorId="22" workbookViewId="0" topLeftCell="D1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0" width="27.77734375" style="31" customWidth="1"/>
    <col min="11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2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50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50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5"/>
      <c r="F3" s="7"/>
      <c r="G3" s="8"/>
      <c r="H3" s="9"/>
      <c r="I3" s="5"/>
      <c r="J3" s="7"/>
      <c r="K3" s="7"/>
      <c r="L3" s="5"/>
      <c r="M3" s="7"/>
      <c r="N3" s="10"/>
      <c r="O3" s="50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50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50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2791</v>
      </c>
      <c r="G6" s="8"/>
      <c r="H6" s="9"/>
      <c r="I6" s="9"/>
      <c r="J6" s="7"/>
      <c r="K6" s="7"/>
      <c r="L6" s="9"/>
      <c r="M6" s="127"/>
      <c r="N6" s="10"/>
      <c r="O6" s="50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2791</v>
      </c>
      <c r="E7" s="5"/>
      <c r="F7" s="7" t="s">
        <v>2791</v>
      </c>
      <c r="G7" s="8"/>
      <c r="H7" s="9"/>
      <c r="I7" s="9"/>
      <c r="J7" s="7"/>
      <c r="K7" s="7"/>
      <c r="L7" s="9"/>
      <c r="M7" s="127"/>
      <c r="N7" s="10"/>
      <c r="O7" s="50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2791</v>
      </c>
      <c r="F8" s="7" t="s">
        <v>2791</v>
      </c>
      <c r="G8" s="8"/>
      <c r="H8" s="9"/>
      <c r="I8" s="9"/>
      <c r="J8" s="7"/>
      <c r="K8" s="7"/>
      <c r="L8" s="9"/>
      <c r="M8" s="7"/>
      <c r="N8" s="10"/>
      <c r="O8" s="50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3" t="s">
        <v>2454</v>
      </c>
      <c r="G9" s="8"/>
      <c r="H9" s="9"/>
      <c r="I9" s="9"/>
      <c r="J9" s="7"/>
      <c r="K9" s="7"/>
      <c r="L9" s="9"/>
      <c r="M9" s="7"/>
      <c r="N9" s="10"/>
      <c r="O9" s="50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6" t="s">
        <v>1684</v>
      </c>
      <c r="G10" s="8"/>
      <c r="H10" s="9"/>
      <c r="I10" s="9"/>
      <c r="J10" s="7"/>
      <c r="K10" s="7"/>
      <c r="L10" s="9"/>
      <c r="M10" s="7"/>
      <c r="N10" s="10"/>
      <c r="O10" s="50"/>
      <c r="P10" s="11"/>
      <c r="Q10" s="23" t="s">
        <v>1685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6" t="s">
        <v>5179</v>
      </c>
      <c r="G11" s="8"/>
      <c r="H11" s="9"/>
      <c r="I11" s="9"/>
      <c r="J11" s="7"/>
      <c r="K11" s="7"/>
      <c r="L11" s="9"/>
      <c r="M11" s="7"/>
      <c r="N11" s="10"/>
      <c r="O11" s="50"/>
      <c r="P11" s="11"/>
      <c r="Q11" s="23" t="s">
        <v>1686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3521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2791</v>
      </c>
      <c r="F12" s="18"/>
      <c r="G12" s="22"/>
      <c r="H12" s="21"/>
      <c r="I12" s="21" t="s">
        <v>2791</v>
      </c>
      <c r="J12" s="18"/>
      <c r="K12" s="18"/>
      <c r="L12" s="21"/>
      <c r="M12" s="18"/>
      <c r="N12" s="10"/>
      <c r="O12" s="115"/>
      <c r="P12" s="23" t="s">
        <v>1685</v>
      </c>
      <c r="Q12" s="23" t="s">
        <v>912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2791</v>
      </c>
      <c r="F13" s="18"/>
      <c r="G13" s="22" t="s">
        <v>1686</v>
      </c>
      <c r="H13" s="9"/>
      <c r="I13" s="21"/>
      <c r="J13" s="18"/>
      <c r="K13" s="18"/>
      <c r="L13" s="21"/>
      <c r="M13" s="18"/>
      <c r="N13" s="24"/>
      <c r="O13" s="115" t="s">
        <v>1687</v>
      </c>
      <c r="P13" s="23" t="s">
        <v>1686</v>
      </c>
      <c r="Q13" s="130" t="s">
        <v>2943</v>
      </c>
      <c r="R13" s="23"/>
      <c r="S13" s="7"/>
      <c r="T13" s="7"/>
      <c r="U13" s="18" t="s">
        <v>1402</v>
      </c>
      <c r="V13" s="18" t="s">
        <v>1403</v>
      </c>
      <c r="W13" s="9"/>
      <c r="X13" s="9"/>
      <c r="Y13" s="9"/>
      <c r="Z13" s="9"/>
      <c r="AA13" s="9"/>
      <c r="AB13" s="7" t="s">
        <v>3520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4418</v>
      </c>
      <c r="F14" s="18"/>
      <c r="G14" s="22" t="s">
        <v>1404</v>
      </c>
      <c r="H14" s="18" t="s">
        <v>1405</v>
      </c>
      <c r="I14" s="18" t="s">
        <v>1406</v>
      </c>
      <c r="J14" s="18" t="s">
        <v>2040</v>
      </c>
      <c r="K14" s="18"/>
      <c r="L14" s="14" t="s">
        <v>3885</v>
      </c>
      <c r="M14" s="18" t="s">
        <v>501</v>
      </c>
      <c r="N14" s="24" t="s">
        <v>1407</v>
      </c>
      <c r="O14" s="115" t="s">
        <v>1408</v>
      </c>
      <c r="P14" s="23" t="s">
        <v>1409</v>
      </c>
      <c r="Q14" s="130" t="s">
        <v>2944</v>
      </c>
      <c r="R14" s="23" t="s">
        <v>2007</v>
      </c>
      <c r="S14" s="18" t="s">
        <v>1410</v>
      </c>
      <c r="T14" s="18" t="s">
        <v>1411</v>
      </c>
      <c r="U14" s="18" t="s">
        <v>1412</v>
      </c>
      <c r="V14" s="18" t="s">
        <v>1413</v>
      </c>
      <c r="X14" s="9"/>
      <c r="Y14" s="9"/>
      <c r="Z14" s="9"/>
      <c r="AA14" s="18" t="s">
        <v>1403</v>
      </c>
      <c r="AB14" s="7" t="s">
        <v>1407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5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6"/>
      <c r="F16" s="87"/>
      <c r="G16" s="88"/>
      <c r="H16" s="87"/>
      <c r="I16" s="87"/>
      <c r="J16" s="87"/>
      <c r="K16" s="87"/>
      <c r="L16" s="87"/>
      <c r="M16" s="87"/>
      <c r="N16" s="89"/>
      <c r="O16" s="116"/>
      <c r="P16" s="90"/>
      <c r="Q16" s="90"/>
      <c r="R16" s="90"/>
      <c r="S16" s="87"/>
      <c r="T16" s="87"/>
      <c r="U16" s="87"/>
      <c r="V16" s="91"/>
      <c r="Y16" s="9"/>
      <c r="Z16" s="9"/>
      <c r="AA16" s="86"/>
      <c r="AB16" s="91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1"/>
      <c r="F17" s="7"/>
      <c r="G17" s="26"/>
      <c r="H17" s="25"/>
      <c r="I17" s="25"/>
      <c r="J17" s="7"/>
      <c r="K17" s="7"/>
      <c r="L17" s="25"/>
      <c r="M17" s="7"/>
      <c r="N17" s="10"/>
      <c r="O17" s="50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9">
        <v>247510</v>
      </c>
      <c r="F18" s="92"/>
      <c r="G18" s="55" t="s">
        <v>1704</v>
      </c>
      <c r="H18" s="55" t="s">
        <v>1705</v>
      </c>
      <c r="I18" s="55" t="s">
        <v>1706</v>
      </c>
      <c r="J18" s="92">
        <v>256073</v>
      </c>
      <c r="K18" s="92"/>
      <c r="L18" s="13" t="s">
        <v>1707</v>
      </c>
      <c r="M18" s="72">
        <v>78701</v>
      </c>
      <c r="N18" s="31">
        <v>258</v>
      </c>
      <c r="O18" s="52">
        <v>1.1</v>
      </c>
      <c r="P18" s="58">
        <v>38435</v>
      </c>
      <c r="Q18" s="58">
        <v>38938</v>
      </c>
      <c r="R18" s="31" t="s">
        <v>602</v>
      </c>
      <c r="S18" s="31" t="s">
        <v>1708</v>
      </c>
      <c r="T18" s="85" t="s">
        <v>1709</v>
      </c>
      <c r="U18" s="31" t="s">
        <v>3316</v>
      </c>
      <c r="V18" s="31" t="s">
        <v>2457</v>
      </c>
      <c r="AA18" s="7" t="s">
        <v>344</v>
      </c>
      <c r="AB18" s="7">
        <v>246</v>
      </c>
      <c r="AC18" s="13">
        <f aca="true" t="shared" si="0" ref="AC18:AC49">COUNTIF(V$18:V$1007,AA18)</f>
        <v>1</v>
      </c>
      <c r="AD18" s="27"/>
      <c r="AE18" s="13">
        <f>SUM(AC18:AC37)</f>
        <v>95</v>
      </c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5">
        <v>11119386</v>
      </c>
      <c r="F19" s="13"/>
      <c r="G19" s="126" t="s">
        <v>5112</v>
      </c>
      <c r="H19" s="126" t="s">
        <v>5110</v>
      </c>
      <c r="I19" s="126" t="s">
        <v>5111</v>
      </c>
      <c r="J19" s="127">
        <v>170612</v>
      </c>
      <c r="K19" s="13"/>
      <c r="M19" s="127" t="s">
        <v>4085</v>
      </c>
      <c r="N19" s="31">
        <v>14</v>
      </c>
      <c r="O19" s="135">
        <v>0.402</v>
      </c>
      <c r="P19" s="128">
        <v>41737</v>
      </c>
      <c r="Q19" s="126"/>
      <c r="R19" s="31" t="s">
        <v>261</v>
      </c>
      <c r="S19" s="127" t="s">
        <v>5144</v>
      </c>
      <c r="T19" s="127" t="s">
        <v>2234</v>
      </c>
      <c r="U19" s="127" t="s">
        <v>913</v>
      </c>
      <c r="V19" s="31" t="s">
        <v>5178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5">
        <v>10281232</v>
      </c>
      <c r="F20" s="13"/>
      <c r="G20" s="126" t="s">
        <v>3322</v>
      </c>
      <c r="H20" s="126" t="s">
        <v>2954</v>
      </c>
      <c r="I20" s="126" t="s">
        <v>3323</v>
      </c>
      <c r="J20" s="31">
        <v>1028144</v>
      </c>
      <c r="K20" s="126"/>
      <c r="L20" s="126"/>
      <c r="M20" s="127" t="s">
        <v>545</v>
      </c>
      <c r="N20" s="31">
        <v>24</v>
      </c>
      <c r="O20" s="129">
        <v>1.5</v>
      </c>
      <c r="P20" s="128">
        <v>39954</v>
      </c>
      <c r="Q20" s="13"/>
      <c r="R20" s="31" t="s">
        <v>4088</v>
      </c>
      <c r="S20" s="127" t="s">
        <v>2955</v>
      </c>
      <c r="T20" s="127" t="s">
        <v>2165</v>
      </c>
      <c r="U20" s="127" t="s">
        <v>560</v>
      </c>
      <c r="V20" s="31" t="s">
        <v>1189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5">
        <v>10870898</v>
      </c>
      <c r="F21" s="13"/>
      <c r="G21" s="126" t="s">
        <v>4569</v>
      </c>
      <c r="H21" s="126" t="s">
        <v>4648</v>
      </c>
      <c r="I21" s="126" t="s">
        <v>1448</v>
      </c>
      <c r="J21" s="127">
        <v>3076078</v>
      </c>
      <c r="K21" s="13"/>
      <c r="M21" s="127" t="s">
        <v>545</v>
      </c>
      <c r="N21" s="31">
        <v>65</v>
      </c>
      <c r="O21" s="129">
        <v>1.5</v>
      </c>
      <c r="P21" s="128">
        <v>41257</v>
      </c>
      <c r="Q21" s="128">
        <v>41792</v>
      </c>
      <c r="R21" s="31" t="s">
        <v>4088</v>
      </c>
      <c r="S21" s="127" t="s">
        <v>2955</v>
      </c>
      <c r="T21" s="127" t="s">
        <v>4623</v>
      </c>
      <c r="U21" s="31" t="s">
        <v>912</v>
      </c>
      <c r="V21" s="31" t="s">
        <v>4668</v>
      </c>
      <c r="AA21" s="16" t="s">
        <v>3317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5"/>
      <c r="C22" s="13"/>
      <c r="D22" s="126"/>
      <c r="E22" s="125">
        <v>11128746</v>
      </c>
      <c r="F22" s="13"/>
      <c r="G22" s="126" t="s">
        <v>5089</v>
      </c>
      <c r="H22" s="126" t="s">
        <v>3466</v>
      </c>
      <c r="I22" s="126" t="s">
        <v>740</v>
      </c>
      <c r="J22" s="127">
        <v>3095660</v>
      </c>
      <c r="K22" s="13"/>
      <c r="M22" s="127" t="s">
        <v>4085</v>
      </c>
      <c r="N22" s="31">
        <v>8</v>
      </c>
      <c r="O22" s="135">
        <v>0.367</v>
      </c>
      <c r="P22" s="172" t="s">
        <v>5139</v>
      </c>
      <c r="Q22" s="126"/>
      <c r="R22" s="127" t="s">
        <v>1879</v>
      </c>
      <c r="S22" s="127" t="s">
        <v>5145</v>
      </c>
      <c r="T22" s="31" t="s">
        <v>2235</v>
      </c>
      <c r="U22" s="127" t="s">
        <v>913</v>
      </c>
      <c r="V22" s="31" t="s">
        <v>5178</v>
      </c>
      <c r="AA22" s="16" t="s">
        <v>1277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3382</v>
      </c>
      <c r="H23" s="13" t="s">
        <v>3383</v>
      </c>
      <c r="I23" s="13" t="s">
        <v>3384</v>
      </c>
      <c r="L23" s="34"/>
      <c r="M23" s="31" t="s">
        <v>3647</v>
      </c>
      <c r="N23" s="31">
        <v>20</v>
      </c>
      <c r="O23" s="99">
        <v>0.54</v>
      </c>
      <c r="P23" s="58">
        <v>39345</v>
      </c>
      <c r="Q23" s="13"/>
      <c r="R23" s="93"/>
      <c r="S23" s="93" t="s">
        <v>2527</v>
      </c>
      <c r="T23" s="31" t="s">
        <v>2528</v>
      </c>
      <c r="U23" s="31" t="s">
        <v>2764</v>
      </c>
      <c r="V23" s="93" t="s">
        <v>4084</v>
      </c>
      <c r="AA23" s="16" t="s">
        <v>3522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59"/>
      <c r="B24" s="13"/>
      <c r="C24" s="92"/>
      <c r="D24" s="32"/>
      <c r="E24" s="125" t="s">
        <v>4849</v>
      </c>
      <c r="F24" s="13"/>
      <c r="G24" s="13" t="s">
        <v>4824</v>
      </c>
      <c r="H24" s="126" t="s">
        <v>4850</v>
      </c>
      <c r="I24" s="126" t="s">
        <v>1634</v>
      </c>
      <c r="J24" s="127">
        <v>3317480</v>
      </c>
      <c r="K24" s="13"/>
      <c r="M24" s="127" t="s">
        <v>3647</v>
      </c>
      <c r="N24" s="31">
        <v>10</v>
      </c>
      <c r="O24" s="129">
        <v>0.34</v>
      </c>
      <c r="P24" s="128">
        <v>39715</v>
      </c>
      <c r="Q24" s="128">
        <v>40443</v>
      </c>
      <c r="R24" s="127" t="s">
        <v>2304</v>
      </c>
      <c r="S24" s="127" t="s">
        <v>1335</v>
      </c>
      <c r="T24" s="127" t="s">
        <v>2621</v>
      </c>
      <c r="U24" s="127" t="s">
        <v>912</v>
      </c>
      <c r="V24" s="31" t="s">
        <v>187</v>
      </c>
      <c r="AA24" s="16" t="s">
        <v>3523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5"/>
      <c r="B25" s="13"/>
      <c r="D25" s="32"/>
      <c r="E25" s="57" t="s">
        <v>424</v>
      </c>
      <c r="G25" s="55" t="s">
        <v>231</v>
      </c>
      <c r="H25" s="55" t="s">
        <v>2537</v>
      </c>
      <c r="I25" s="13" t="s">
        <v>797</v>
      </c>
      <c r="J25" s="31">
        <v>3144704</v>
      </c>
      <c r="L25" s="55" t="s">
        <v>3848</v>
      </c>
      <c r="M25" s="31">
        <v>78704</v>
      </c>
      <c r="N25" s="31">
        <v>5</v>
      </c>
      <c r="O25" s="52">
        <v>1.2</v>
      </c>
      <c r="P25" s="58">
        <v>38338</v>
      </c>
      <c r="Q25" s="58">
        <v>38692</v>
      </c>
      <c r="R25" s="4" t="s">
        <v>1155</v>
      </c>
      <c r="S25" s="31" t="s">
        <v>589</v>
      </c>
      <c r="T25" s="31" t="s">
        <v>590</v>
      </c>
      <c r="U25" s="31" t="s">
        <v>912</v>
      </c>
      <c r="V25" s="31" t="s">
        <v>595</v>
      </c>
      <c r="AA25" s="16" t="s">
        <v>3524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7" t="s">
        <v>232</v>
      </c>
      <c r="G26" s="55" t="s">
        <v>234</v>
      </c>
      <c r="H26" s="55" t="s">
        <v>233</v>
      </c>
      <c r="I26" s="13" t="s">
        <v>796</v>
      </c>
      <c r="L26" s="55" t="s">
        <v>3847</v>
      </c>
      <c r="M26" s="31">
        <v>78704</v>
      </c>
      <c r="N26" s="31">
        <v>21</v>
      </c>
      <c r="O26" s="52">
        <v>0.66</v>
      </c>
      <c r="P26" s="58">
        <v>38338</v>
      </c>
      <c r="Q26" s="58">
        <v>38707</v>
      </c>
      <c r="R26" s="4" t="s">
        <v>1155</v>
      </c>
      <c r="S26" s="4" t="s">
        <v>3394</v>
      </c>
      <c r="T26" s="4" t="s">
        <v>3393</v>
      </c>
      <c r="U26" s="31" t="s">
        <v>3316</v>
      </c>
      <c r="V26" s="31" t="s">
        <v>595</v>
      </c>
      <c r="AA26" s="16" t="s">
        <v>3525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59">
        <v>285833</v>
      </c>
      <c r="G27" s="55" t="s">
        <v>4373</v>
      </c>
      <c r="H27" s="55" t="s">
        <v>3690</v>
      </c>
      <c r="I27" s="55" t="s">
        <v>4374</v>
      </c>
      <c r="J27" s="92">
        <v>219212</v>
      </c>
      <c r="K27" s="92"/>
      <c r="L27" s="55" t="s">
        <v>4374</v>
      </c>
      <c r="M27" s="31">
        <v>78704</v>
      </c>
      <c r="N27" s="92">
        <v>9</v>
      </c>
      <c r="O27" s="52">
        <v>0.37</v>
      </c>
      <c r="P27" s="58">
        <v>38658</v>
      </c>
      <c r="Q27" s="58">
        <v>38841</v>
      </c>
      <c r="R27" s="31" t="s">
        <v>4340</v>
      </c>
      <c r="S27" s="31" t="s">
        <v>3688</v>
      </c>
      <c r="T27" s="93" t="s">
        <v>3689</v>
      </c>
      <c r="U27" s="31" t="s">
        <v>177</v>
      </c>
      <c r="V27" s="31" t="s">
        <v>3612</v>
      </c>
      <c r="AA27" s="16" t="s">
        <v>3526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9">
        <v>308032</v>
      </c>
      <c r="G28" s="59" t="s">
        <v>1476</v>
      </c>
      <c r="H28" s="59" t="s">
        <v>465</v>
      </c>
      <c r="I28" s="59" t="s">
        <v>1477</v>
      </c>
      <c r="J28" s="92"/>
      <c r="K28" s="92"/>
      <c r="L28" s="59" t="s">
        <v>1477</v>
      </c>
      <c r="M28" s="92">
        <v>78703</v>
      </c>
      <c r="N28" s="92">
        <v>6</v>
      </c>
      <c r="O28" s="99">
        <v>0.414</v>
      </c>
      <c r="P28" s="113">
        <v>39037</v>
      </c>
      <c r="Q28" s="113">
        <v>39155</v>
      </c>
      <c r="R28" s="92" t="s">
        <v>1292</v>
      </c>
      <c r="S28" s="92" t="s">
        <v>1559</v>
      </c>
      <c r="T28" s="92" t="s">
        <v>1560</v>
      </c>
      <c r="U28" s="31" t="s">
        <v>3316</v>
      </c>
      <c r="V28" s="31" t="s">
        <v>4337</v>
      </c>
      <c r="AA28" s="16" t="s">
        <v>3527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5"/>
      <c r="B29" s="13"/>
      <c r="D29" s="32"/>
      <c r="E29" s="125">
        <v>10207999</v>
      </c>
      <c r="F29" s="13"/>
      <c r="G29" s="126" t="s">
        <v>287</v>
      </c>
      <c r="H29" s="126" t="s">
        <v>288</v>
      </c>
      <c r="I29" s="126" t="s">
        <v>289</v>
      </c>
      <c r="J29" s="127">
        <v>242679</v>
      </c>
      <c r="K29" s="126"/>
      <c r="M29" s="127" t="s">
        <v>545</v>
      </c>
      <c r="N29" s="31">
        <v>6</v>
      </c>
      <c r="O29" s="131">
        <v>0.374</v>
      </c>
      <c r="P29" s="128">
        <v>39751</v>
      </c>
      <c r="Q29" s="13"/>
      <c r="R29" s="127" t="s">
        <v>4088</v>
      </c>
      <c r="S29" s="127" t="s">
        <v>2843</v>
      </c>
      <c r="T29" s="127" t="s">
        <v>2239</v>
      </c>
      <c r="U29" s="127" t="s">
        <v>560</v>
      </c>
      <c r="V29" s="31" t="s">
        <v>2265</v>
      </c>
      <c r="AA29" s="16" t="s">
        <v>3528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25">
        <v>10904772</v>
      </c>
      <c r="F30" s="13"/>
      <c r="G30" s="126" t="s">
        <v>4717</v>
      </c>
      <c r="H30" s="126" t="s">
        <v>4715</v>
      </c>
      <c r="I30" s="126" t="s">
        <v>4716</v>
      </c>
      <c r="J30" s="127">
        <v>173569</v>
      </c>
      <c r="K30" s="13"/>
      <c r="M30" s="127" t="s">
        <v>540</v>
      </c>
      <c r="N30" s="4">
        <v>8</v>
      </c>
      <c r="O30" s="132">
        <v>0.495</v>
      </c>
      <c r="P30" s="128">
        <v>41333</v>
      </c>
      <c r="Q30" s="128">
        <v>41586</v>
      </c>
      <c r="R30" s="127" t="s">
        <v>4490</v>
      </c>
      <c r="S30" s="127" t="s">
        <v>785</v>
      </c>
      <c r="T30" s="127" t="s">
        <v>2239</v>
      </c>
      <c r="U30" s="31" t="s">
        <v>177</v>
      </c>
      <c r="V30" s="31" t="s">
        <v>4745</v>
      </c>
      <c r="AA30" s="16" t="s">
        <v>3529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25">
        <v>10195511</v>
      </c>
      <c r="F31" s="13"/>
      <c r="G31" s="126" t="s">
        <v>1630</v>
      </c>
      <c r="H31" s="126" t="s">
        <v>1631</v>
      </c>
      <c r="I31" s="126" t="s">
        <v>1629</v>
      </c>
      <c r="J31" s="127">
        <v>638756</v>
      </c>
      <c r="K31" s="13"/>
      <c r="M31" s="127" t="s">
        <v>540</v>
      </c>
      <c r="N31" s="53">
        <v>12</v>
      </c>
      <c r="O31" s="129">
        <v>0.393</v>
      </c>
      <c r="P31" s="128">
        <v>39714</v>
      </c>
      <c r="Q31" s="13"/>
      <c r="R31" s="127" t="s">
        <v>1662</v>
      </c>
      <c r="S31" s="127" t="s">
        <v>2843</v>
      </c>
      <c r="T31" s="127" t="s">
        <v>2844</v>
      </c>
      <c r="U31" s="127" t="s">
        <v>560</v>
      </c>
      <c r="V31" s="31" t="s">
        <v>187</v>
      </c>
      <c r="AA31" s="16" t="s">
        <v>3530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57" t="s">
        <v>1114</v>
      </c>
      <c r="G32" s="55" t="s">
        <v>1107</v>
      </c>
      <c r="H32" s="55" t="s">
        <v>1113</v>
      </c>
      <c r="I32" s="55" t="s">
        <v>2504</v>
      </c>
      <c r="J32" s="92">
        <v>475388</v>
      </c>
      <c r="K32" s="92"/>
      <c r="L32" s="55" t="s">
        <v>2504</v>
      </c>
      <c r="M32" s="31">
        <v>78705</v>
      </c>
      <c r="N32" s="92">
        <v>128</v>
      </c>
      <c r="O32" s="99">
        <v>0.39</v>
      </c>
      <c r="P32" s="58">
        <v>39261</v>
      </c>
      <c r="Q32" s="58">
        <v>39359</v>
      </c>
      <c r="R32" s="31" t="s">
        <v>2020</v>
      </c>
      <c r="S32" s="93" t="s">
        <v>3415</v>
      </c>
      <c r="T32" s="31" t="s">
        <v>3416</v>
      </c>
      <c r="U32" s="31" t="s">
        <v>3316</v>
      </c>
      <c r="V32" s="31" t="s">
        <v>3612</v>
      </c>
      <c r="AA32" s="16" t="s">
        <v>3531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7" t="s">
        <v>3487</v>
      </c>
      <c r="G33" s="13" t="s">
        <v>3129</v>
      </c>
      <c r="H33" s="59" t="s">
        <v>1661</v>
      </c>
      <c r="I33" s="59" t="s">
        <v>1461</v>
      </c>
      <c r="J33" s="92">
        <v>568814</v>
      </c>
      <c r="K33" s="92"/>
      <c r="L33" s="59" t="s">
        <v>1461</v>
      </c>
      <c r="M33" s="92">
        <v>78741</v>
      </c>
      <c r="N33" s="92">
        <v>51</v>
      </c>
      <c r="O33" s="99">
        <v>3.029</v>
      </c>
      <c r="P33" s="113">
        <v>39071</v>
      </c>
      <c r="Q33" s="113">
        <v>39489</v>
      </c>
      <c r="R33" s="92" t="s">
        <v>1607</v>
      </c>
      <c r="S33" s="92" t="s">
        <v>396</v>
      </c>
      <c r="T33" s="92" t="s">
        <v>397</v>
      </c>
      <c r="U33" s="93" t="s">
        <v>912</v>
      </c>
      <c r="V33" s="31" t="s">
        <v>4337</v>
      </c>
      <c r="AA33" s="16" t="s">
        <v>3532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32">
        <v>10058887</v>
      </c>
      <c r="G34" s="13" t="s">
        <v>3644</v>
      </c>
      <c r="H34" s="13" t="s">
        <v>3645</v>
      </c>
      <c r="I34" s="13" t="s">
        <v>3646</v>
      </c>
      <c r="L34" s="34"/>
      <c r="M34" s="31" t="s">
        <v>3647</v>
      </c>
      <c r="N34" s="92">
        <v>202</v>
      </c>
      <c r="O34" s="99">
        <v>0.83</v>
      </c>
      <c r="P34" s="58">
        <v>39297</v>
      </c>
      <c r="Q34" s="13"/>
      <c r="R34" s="31" t="s">
        <v>1292</v>
      </c>
      <c r="S34" s="93" t="s">
        <v>3067</v>
      </c>
      <c r="T34" s="31" t="s">
        <v>1127</v>
      </c>
      <c r="U34" s="31" t="s">
        <v>560</v>
      </c>
      <c r="V34" s="93" t="s">
        <v>4084</v>
      </c>
      <c r="AA34" s="16" t="s">
        <v>3533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59">
        <v>308024</v>
      </c>
      <c r="G35" s="59" t="s">
        <v>1474</v>
      </c>
      <c r="H35" s="59" t="s">
        <v>1557</v>
      </c>
      <c r="I35" s="59" t="s">
        <v>1475</v>
      </c>
      <c r="J35" s="92">
        <v>309590</v>
      </c>
      <c r="K35" s="92"/>
      <c r="L35" s="59" t="s">
        <v>1558</v>
      </c>
      <c r="M35" s="92">
        <v>78705</v>
      </c>
      <c r="N35" s="92">
        <v>116</v>
      </c>
      <c r="O35" s="99">
        <v>0.878</v>
      </c>
      <c r="P35" s="113">
        <v>39037</v>
      </c>
      <c r="Q35" s="113">
        <v>39213</v>
      </c>
      <c r="R35" s="92" t="s">
        <v>2020</v>
      </c>
      <c r="S35" s="92" t="s">
        <v>3691</v>
      </c>
      <c r="T35" s="92" t="s">
        <v>1390</v>
      </c>
      <c r="U35" s="31" t="s">
        <v>3316</v>
      </c>
      <c r="V35" s="31" t="s">
        <v>4337</v>
      </c>
      <c r="AA35" s="16" t="s">
        <v>3534</v>
      </c>
      <c r="AB35" s="16">
        <v>3331</v>
      </c>
      <c r="AC35" s="13">
        <f t="shared" si="0"/>
        <v>13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125">
        <v>10646606</v>
      </c>
      <c r="F36" s="13"/>
      <c r="G36" s="126" t="s">
        <v>3972</v>
      </c>
      <c r="H36" s="126" t="s">
        <v>3970</v>
      </c>
      <c r="I36" s="126" t="s">
        <v>3971</v>
      </c>
      <c r="J36" s="127">
        <v>389912</v>
      </c>
      <c r="K36" s="13"/>
      <c r="M36" s="127" t="s">
        <v>538</v>
      </c>
      <c r="N36" s="31">
        <v>5</v>
      </c>
      <c r="O36" s="120">
        <v>0.22</v>
      </c>
      <c r="P36" s="128">
        <v>40788</v>
      </c>
      <c r="Q36" s="13"/>
      <c r="R36" s="31" t="s">
        <v>2134</v>
      </c>
      <c r="S36" s="127" t="s">
        <v>2142</v>
      </c>
      <c r="T36" s="127" t="s">
        <v>2232</v>
      </c>
      <c r="U36" s="127" t="s">
        <v>560</v>
      </c>
      <c r="V36" s="31" t="s">
        <v>3118</v>
      </c>
      <c r="AA36" s="16" t="s">
        <v>3535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5">
        <v>10863385</v>
      </c>
      <c r="F37" s="13"/>
      <c r="G37" s="126" t="s">
        <v>4592</v>
      </c>
      <c r="H37" s="126" t="s">
        <v>4591</v>
      </c>
      <c r="I37" s="126" t="s">
        <v>3971</v>
      </c>
      <c r="J37" s="127">
        <v>389912</v>
      </c>
      <c r="K37" s="13"/>
      <c r="M37" s="127" t="s">
        <v>538</v>
      </c>
      <c r="N37" s="31">
        <v>5</v>
      </c>
      <c r="O37" s="129">
        <v>0.22</v>
      </c>
      <c r="P37" s="128">
        <v>41241</v>
      </c>
      <c r="Q37" s="128">
        <v>41479</v>
      </c>
      <c r="R37" s="31" t="s">
        <v>261</v>
      </c>
      <c r="S37" s="127" t="s">
        <v>4640</v>
      </c>
      <c r="T37" s="127" t="s">
        <v>2232</v>
      </c>
      <c r="U37" s="93" t="s">
        <v>177</v>
      </c>
      <c r="V37" s="31" t="s">
        <v>4668</v>
      </c>
      <c r="AA37" s="16" t="s">
        <v>3536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5.75">
      <c r="B38" s="13"/>
      <c r="C38" s="31"/>
      <c r="D38" s="32"/>
      <c r="E38" s="125">
        <v>10590849</v>
      </c>
      <c r="F38" s="13"/>
      <c r="G38" s="126" t="s">
        <v>212</v>
      </c>
      <c r="H38" s="126" t="s">
        <v>213</v>
      </c>
      <c r="I38" s="126" t="s">
        <v>211</v>
      </c>
      <c r="J38" s="127">
        <v>3166403</v>
      </c>
      <c r="K38" s="13"/>
      <c r="M38" s="127" t="s">
        <v>538</v>
      </c>
      <c r="N38" s="31">
        <v>70</v>
      </c>
      <c r="O38" s="129">
        <v>1.15</v>
      </c>
      <c r="P38" s="128">
        <v>40679</v>
      </c>
      <c r="Q38" s="128">
        <v>40862</v>
      </c>
      <c r="R38" s="127" t="s">
        <v>3732</v>
      </c>
      <c r="S38" s="127" t="s">
        <v>530</v>
      </c>
      <c r="T38" s="127" t="s">
        <v>529</v>
      </c>
      <c r="U38" s="31" t="s">
        <v>3316</v>
      </c>
      <c r="V38" s="31" t="s">
        <v>3141</v>
      </c>
      <c r="AA38" s="16" t="s">
        <v>3537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59">
        <v>292313</v>
      </c>
      <c r="G39" s="55" t="s">
        <v>933</v>
      </c>
      <c r="H39" s="55" t="s">
        <v>3858</v>
      </c>
      <c r="I39" s="55" t="s">
        <v>934</v>
      </c>
      <c r="J39" s="92">
        <v>589622</v>
      </c>
      <c r="K39" s="92"/>
      <c r="L39" s="55" t="s">
        <v>934</v>
      </c>
      <c r="M39" s="31">
        <v>78705</v>
      </c>
      <c r="N39" s="92">
        <v>138</v>
      </c>
      <c r="O39" s="99">
        <v>0.9183</v>
      </c>
      <c r="P39" s="58">
        <v>38800</v>
      </c>
      <c r="Q39" s="58">
        <v>38901</v>
      </c>
      <c r="R39" s="31" t="s">
        <v>2020</v>
      </c>
      <c r="S39" s="93" t="s">
        <v>864</v>
      </c>
      <c r="T39" s="31" t="s">
        <v>865</v>
      </c>
      <c r="U39" s="31" t="s">
        <v>3316</v>
      </c>
      <c r="V39" s="31" t="s">
        <v>1956</v>
      </c>
      <c r="AA39" s="16" t="s">
        <v>3538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125">
        <v>10705506</v>
      </c>
      <c r="F40" s="13"/>
      <c r="G40" s="126" t="s">
        <v>1855</v>
      </c>
      <c r="H40" s="126" t="s">
        <v>1854</v>
      </c>
      <c r="I40" s="126" t="s">
        <v>4115</v>
      </c>
      <c r="J40" s="127">
        <v>3322549</v>
      </c>
      <c r="K40" s="126"/>
      <c r="M40" s="127" t="s">
        <v>545</v>
      </c>
      <c r="N40" s="31">
        <f>329+30</f>
        <v>359</v>
      </c>
      <c r="O40" s="132">
        <v>10.345</v>
      </c>
      <c r="P40" s="128">
        <v>40925</v>
      </c>
      <c r="Q40" s="128">
        <v>41192</v>
      </c>
      <c r="R40" s="127" t="s">
        <v>1879</v>
      </c>
      <c r="S40" s="127" t="s">
        <v>3700</v>
      </c>
      <c r="T40" s="127" t="s">
        <v>2234</v>
      </c>
      <c r="U40" s="93" t="s">
        <v>177</v>
      </c>
      <c r="V40" s="31" t="s">
        <v>4414</v>
      </c>
      <c r="AA40" s="16" t="s">
        <v>3539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25">
        <v>10388064</v>
      </c>
      <c r="F41" s="13"/>
      <c r="G41" s="126" t="s">
        <v>2708</v>
      </c>
      <c r="H41" s="126" t="s">
        <v>2706</v>
      </c>
      <c r="I41" s="126" t="s">
        <v>2707</v>
      </c>
      <c r="J41" s="127">
        <v>865088</v>
      </c>
      <c r="K41" s="13"/>
      <c r="L41" s="126"/>
      <c r="M41" s="127" t="s">
        <v>545</v>
      </c>
      <c r="N41" s="61">
        <v>6</v>
      </c>
      <c r="O41" s="132">
        <v>1</v>
      </c>
      <c r="P41" s="128">
        <v>40192</v>
      </c>
      <c r="Q41" s="128">
        <v>40556</v>
      </c>
      <c r="R41" s="127" t="s">
        <v>1980</v>
      </c>
      <c r="S41" s="127" t="s">
        <v>1981</v>
      </c>
      <c r="T41" s="127" t="s">
        <v>2239</v>
      </c>
      <c r="U41" s="127" t="s">
        <v>912</v>
      </c>
      <c r="V41" s="31" t="s">
        <v>948</v>
      </c>
      <c r="AA41" s="16" t="s">
        <v>3540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25">
        <v>10971632</v>
      </c>
      <c r="F42" s="13"/>
      <c r="G42" s="13" t="s">
        <v>4751</v>
      </c>
      <c r="H42" s="126" t="s">
        <v>4752</v>
      </c>
      <c r="I42" s="13" t="s">
        <v>4807</v>
      </c>
      <c r="J42" s="127">
        <v>553130</v>
      </c>
      <c r="K42" s="13"/>
      <c r="M42" s="127">
        <v>78705</v>
      </c>
      <c r="N42" s="4">
        <v>9</v>
      </c>
      <c r="O42" s="52">
        <v>0.3</v>
      </c>
      <c r="P42" s="128">
        <v>41451</v>
      </c>
      <c r="Q42" s="173"/>
      <c r="R42" s="31" t="s">
        <v>261</v>
      </c>
      <c r="S42" s="31" t="s">
        <v>4780</v>
      </c>
      <c r="T42" s="31" t="s">
        <v>529</v>
      </c>
      <c r="U42" s="31" t="s">
        <v>913</v>
      </c>
      <c r="V42" s="93" t="s">
        <v>4840</v>
      </c>
      <c r="AA42" s="16" t="s">
        <v>3541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59">
        <v>247088</v>
      </c>
      <c r="G43" s="55" t="s">
        <v>4196</v>
      </c>
      <c r="H43" s="55" t="s">
        <v>4197</v>
      </c>
      <c r="I43" s="55" t="s">
        <v>3557</v>
      </c>
      <c r="J43" s="92"/>
      <c r="K43" s="92"/>
      <c r="L43" s="13" t="s">
        <v>3558</v>
      </c>
      <c r="M43" s="72">
        <v>78705</v>
      </c>
      <c r="N43" s="31">
        <v>6</v>
      </c>
      <c r="O43" s="52">
        <v>0.18</v>
      </c>
      <c r="P43" s="58">
        <v>38376</v>
      </c>
      <c r="Q43" s="58">
        <v>38440</v>
      </c>
      <c r="R43" s="31" t="s">
        <v>1155</v>
      </c>
      <c r="S43" s="31" t="s">
        <v>3559</v>
      </c>
      <c r="T43" s="85" t="s">
        <v>2844</v>
      </c>
      <c r="U43" s="31" t="s">
        <v>3316</v>
      </c>
      <c r="V43" s="31" t="s">
        <v>2457</v>
      </c>
      <c r="AA43" s="16" t="s">
        <v>3542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5">
        <v>10725295</v>
      </c>
      <c r="F44" s="13"/>
      <c r="G44" s="126" t="s">
        <v>1859</v>
      </c>
      <c r="H44" s="126" t="s">
        <v>1858</v>
      </c>
      <c r="I44" s="126" t="s">
        <v>4650</v>
      </c>
      <c r="J44" s="127">
        <v>129812</v>
      </c>
      <c r="K44" s="126"/>
      <c r="M44" s="127" t="s">
        <v>4085</v>
      </c>
      <c r="N44" s="31">
        <v>370</v>
      </c>
      <c r="O44" s="132">
        <v>0.972</v>
      </c>
      <c r="P44" s="128">
        <v>40963</v>
      </c>
      <c r="Q44" s="128">
        <v>41226</v>
      </c>
      <c r="R44" s="127" t="s">
        <v>261</v>
      </c>
      <c r="S44" s="127" t="s">
        <v>3704</v>
      </c>
      <c r="T44" s="127" t="s">
        <v>1872</v>
      </c>
      <c r="U44" s="93" t="s">
        <v>177</v>
      </c>
      <c r="V44" s="31" t="s">
        <v>4414</v>
      </c>
      <c r="AA44" s="16" t="s">
        <v>3543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25">
        <v>10960518</v>
      </c>
      <c r="F45" s="13"/>
      <c r="G45" s="13" t="s">
        <v>4747</v>
      </c>
      <c r="H45" s="126" t="s">
        <v>4748</v>
      </c>
      <c r="I45" s="13" t="s">
        <v>4749</v>
      </c>
      <c r="J45" s="127">
        <v>753806</v>
      </c>
      <c r="K45" s="13"/>
      <c r="M45" s="127">
        <v>78704</v>
      </c>
      <c r="N45" s="4">
        <v>247</v>
      </c>
      <c r="O45" s="52">
        <v>3.889</v>
      </c>
      <c r="P45" s="128">
        <v>41432</v>
      </c>
      <c r="Q45" s="128">
        <v>41730</v>
      </c>
      <c r="R45" s="31" t="s">
        <v>1879</v>
      </c>
      <c r="S45" s="31" t="s">
        <v>4229</v>
      </c>
      <c r="T45" s="31" t="s">
        <v>2232</v>
      </c>
      <c r="U45" s="31" t="s">
        <v>912</v>
      </c>
      <c r="V45" s="93" t="s">
        <v>4840</v>
      </c>
      <c r="AA45" s="16" t="s">
        <v>3544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5"/>
      <c r="B46" s="13"/>
      <c r="C46" s="31"/>
      <c r="D46" s="32"/>
      <c r="E46" s="59">
        <v>282873</v>
      </c>
      <c r="G46" s="55" t="s">
        <v>3349</v>
      </c>
      <c r="H46" s="55" t="s">
        <v>3928</v>
      </c>
      <c r="I46" s="13" t="s">
        <v>3919</v>
      </c>
      <c r="J46" s="31">
        <v>664898</v>
      </c>
      <c r="L46" s="55" t="s">
        <v>3350</v>
      </c>
      <c r="M46" s="31">
        <v>78704</v>
      </c>
      <c r="N46" s="92">
        <v>137</v>
      </c>
      <c r="O46" s="52">
        <v>1.8</v>
      </c>
      <c r="P46" s="58">
        <v>38498</v>
      </c>
      <c r="Q46" s="58">
        <v>38742</v>
      </c>
      <c r="R46" s="31" t="s">
        <v>602</v>
      </c>
      <c r="S46" s="31" t="s">
        <v>3929</v>
      </c>
      <c r="T46" s="93" t="s">
        <v>1127</v>
      </c>
      <c r="U46" s="93" t="s">
        <v>3316</v>
      </c>
      <c r="V46" s="31" t="s">
        <v>3028</v>
      </c>
      <c r="AA46" s="16" t="s">
        <v>2832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5">
        <v>10897522</v>
      </c>
      <c r="F47" s="13"/>
      <c r="G47" s="126" t="s">
        <v>4718</v>
      </c>
      <c r="H47" s="126" t="s">
        <v>2925</v>
      </c>
      <c r="I47" s="126" t="s">
        <v>927</v>
      </c>
      <c r="J47" s="127">
        <v>216823</v>
      </c>
      <c r="K47" s="13"/>
      <c r="M47" s="127" t="s">
        <v>3935</v>
      </c>
      <c r="N47" s="4">
        <v>34</v>
      </c>
      <c r="O47" s="132">
        <v>3.32</v>
      </c>
      <c r="P47" s="128">
        <v>41320</v>
      </c>
      <c r="Q47" s="128">
        <v>41611</v>
      </c>
      <c r="R47" s="127" t="s">
        <v>4490</v>
      </c>
      <c r="S47" s="127" t="s">
        <v>126</v>
      </c>
      <c r="T47" s="127" t="s">
        <v>1978</v>
      </c>
      <c r="U47" s="31" t="s">
        <v>912</v>
      </c>
      <c r="V47" s="31" t="s">
        <v>4745</v>
      </c>
      <c r="AA47" s="16" t="s">
        <v>343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25">
        <v>10691630</v>
      </c>
      <c r="F48" s="13"/>
      <c r="G48" s="126" t="s">
        <v>1156</v>
      </c>
      <c r="H48" s="126" t="s">
        <v>2925</v>
      </c>
      <c r="I48" s="126" t="s">
        <v>1157</v>
      </c>
      <c r="J48" s="127">
        <v>216823</v>
      </c>
      <c r="K48" s="126"/>
      <c r="M48" s="127" t="s">
        <v>3935</v>
      </c>
      <c r="N48" s="127">
        <v>34</v>
      </c>
      <c r="O48" s="129">
        <v>3.32</v>
      </c>
      <c r="P48" s="58">
        <v>40886</v>
      </c>
      <c r="Q48" s="13"/>
      <c r="R48" s="127" t="s">
        <v>4233</v>
      </c>
      <c r="S48" s="127" t="s">
        <v>126</v>
      </c>
      <c r="T48" s="127" t="s">
        <v>1978</v>
      </c>
      <c r="U48" s="127" t="s">
        <v>560</v>
      </c>
      <c r="V48" s="31" t="s">
        <v>662</v>
      </c>
      <c r="AA48" s="16" t="s">
        <v>1371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32">
        <v>10321968</v>
      </c>
      <c r="F49" s="13"/>
      <c r="G49" s="13" t="s">
        <v>1354</v>
      </c>
      <c r="H49" s="13" t="s">
        <v>1352</v>
      </c>
      <c r="I49" s="13" t="s">
        <v>1353</v>
      </c>
      <c r="J49" s="31">
        <v>628892</v>
      </c>
      <c r="K49" s="13"/>
      <c r="M49" s="31" t="s">
        <v>538</v>
      </c>
      <c r="N49" s="31">
        <v>5</v>
      </c>
      <c r="O49" s="120">
        <v>0.17</v>
      </c>
      <c r="P49" s="58">
        <v>40030</v>
      </c>
      <c r="Q49" s="58">
        <v>40210</v>
      </c>
      <c r="R49" s="31" t="s">
        <v>1662</v>
      </c>
      <c r="S49" s="31" t="s">
        <v>1306</v>
      </c>
      <c r="T49" s="31" t="s">
        <v>1307</v>
      </c>
      <c r="U49" s="93" t="s">
        <v>3316</v>
      </c>
      <c r="V49" s="31" t="s">
        <v>3366</v>
      </c>
      <c r="AA49" s="16" t="s">
        <v>2826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32">
        <v>10072746</v>
      </c>
      <c r="G50" s="13" t="s">
        <v>3662</v>
      </c>
      <c r="H50" s="13" t="s">
        <v>3380</v>
      </c>
      <c r="I50" s="13" t="s">
        <v>3381</v>
      </c>
      <c r="L50" s="34"/>
      <c r="M50" s="31" t="s">
        <v>545</v>
      </c>
      <c r="N50" s="92">
        <v>11</v>
      </c>
      <c r="O50" s="99">
        <v>1.1</v>
      </c>
      <c r="P50" s="58">
        <v>39343</v>
      </c>
      <c r="Q50" s="13"/>
      <c r="R50" s="31" t="s">
        <v>1292</v>
      </c>
      <c r="S50" s="93" t="s">
        <v>1115</v>
      </c>
      <c r="T50" s="31" t="s">
        <v>1116</v>
      </c>
      <c r="U50" s="31" t="s">
        <v>560</v>
      </c>
      <c r="V50" s="93" t="s">
        <v>4084</v>
      </c>
      <c r="AA50" s="16" t="s">
        <v>2980</v>
      </c>
      <c r="AB50" s="37">
        <v>2481</v>
      </c>
      <c r="AC50" s="13">
        <f aca="true" t="shared" si="1" ref="AC50:AC81">COUNTIF(V$18:V$1007,AA50)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25">
        <v>11113106</v>
      </c>
      <c r="F51" s="13"/>
      <c r="G51" s="126" t="s">
        <v>5025</v>
      </c>
      <c r="H51" s="126" t="s">
        <v>5023</v>
      </c>
      <c r="I51" s="126" t="s">
        <v>5024</v>
      </c>
      <c r="J51" s="127">
        <v>5091861</v>
      </c>
      <c r="K51" s="13"/>
      <c r="M51" s="31">
        <v>78704</v>
      </c>
      <c r="N51" s="31">
        <v>20</v>
      </c>
      <c r="O51" s="120">
        <v>0.304</v>
      </c>
      <c r="P51" s="128">
        <v>41726</v>
      </c>
      <c r="Q51" s="126"/>
      <c r="R51" s="31" t="s">
        <v>1879</v>
      </c>
      <c r="S51" s="127" t="s">
        <v>5057</v>
      </c>
      <c r="T51" s="127" t="s">
        <v>4719</v>
      </c>
      <c r="U51" s="93" t="s">
        <v>913</v>
      </c>
      <c r="V51" s="31" t="s">
        <v>5081</v>
      </c>
      <c r="AA51" s="16" t="s">
        <v>4246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59">
        <v>10563338</v>
      </c>
      <c r="G52" s="56" t="s">
        <v>4101</v>
      </c>
      <c r="H52" s="56" t="s">
        <v>4099</v>
      </c>
      <c r="I52" s="56" t="s">
        <v>4102</v>
      </c>
      <c r="J52" s="92">
        <v>625400</v>
      </c>
      <c r="K52" s="92"/>
      <c r="M52" s="72">
        <v>78701</v>
      </c>
      <c r="N52" s="31">
        <v>277</v>
      </c>
      <c r="O52" s="52">
        <v>1.385</v>
      </c>
      <c r="P52" s="58">
        <v>40624</v>
      </c>
      <c r="Q52" s="58">
        <v>40785</v>
      </c>
      <c r="R52" s="31" t="s">
        <v>2134</v>
      </c>
      <c r="S52" s="31" t="s">
        <v>4100</v>
      </c>
      <c r="T52" s="85" t="s">
        <v>2233</v>
      </c>
      <c r="U52" s="93" t="s">
        <v>3316</v>
      </c>
      <c r="V52" s="93" t="s">
        <v>2566</v>
      </c>
      <c r="AA52" s="16" t="s">
        <v>1760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5">
        <v>10915139</v>
      </c>
      <c r="F53" s="13"/>
      <c r="G53" s="126" t="s">
        <v>4686</v>
      </c>
      <c r="H53" s="126" t="s">
        <v>4684</v>
      </c>
      <c r="I53" s="126" t="s">
        <v>4685</v>
      </c>
      <c r="J53" s="127">
        <v>335096</v>
      </c>
      <c r="K53" s="13"/>
      <c r="M53" s="127" t="s">
        <v>545</v>
      </c>
      <c r="N53" s="4">
        <v>17</v>
      </c>
      <c r="O53" s="132">
        <v>1.44</v>
      </c>
      <c r="P53" s="128">
        <v>41351</v>
      </c>
      <c r="Q53" s="174" t="s">
        <v>5077</v>
      </c>
      <c r="R53" s="127" t="s">
        <v>261</v>
      </c>
      <c r="S53" s="127" t="s">
        <v>4667</v>
      </c>
      <c r="T53" s="127" t="s">
        <v>119</v>
      </c>
      <c r="U53" s="31" t="s">
        <v>912</v>
      </c>
      <c r="V53" s="31" t="s">
        <v>4745</v>
      </c>
      <c r="AA53" s="16" t="s">
        <v>3808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32" t="s">
        <v>2060</v>
      </c>
      <c r="G54" s="13" t="s">
        <v>395</v>
      </c>
      <c r="H54" s="13" t="s">
        <v>2059</v>
      </c>
      <c r="I54" s="13" t="s">
        <v>43</v>
      </c>
      <c r="J54" s="31">
        <v>335096</v>
      </c>
      <c r="M54" s="31">
        <v>78704</v>
      </c>
      <c r="N54" s="31">
        <v>23</v>
      </c>
      <c r="O54" s="52">
        <v>1.45</v>
      </c>
      <c r="P54" s="58">
        <v>39524</v>
      </c>
      <c r="Q54" s="13"/>
      <c r="R54" s="31" t="s">
        <v>4088</v>
      </c>
      <c r="S54" s="93" t="s">
        <v>2088</v>
      </c>
      <c r="T54" s="31" t="s">
        <v>2089</v>
      </c>
      <c r="U54" s="127" t="s">
        <v>560</v>
      </c>
      <c r="V54" s="31" t="s">
        <v>3900</v>
      </c>
      <c r="AA54" s="16" t="s">
        <v>1087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5"/>
      <c r="B55" s="13"/>
      <c r="C55" s="126"/>
      <c r="D55" s="32"/>
      <c r="E55" s="59">
        <v>289762</v>
      </c>
      <c r="G55" s="55" t="s">
        <v>816</v>
      </c>
      <c r="H55" s="55" t="s">
        <v>8</v>
      </c>
      <c r="I55" s="55" t="s">
        <v>817</v>
      </c>
      <c r="J55" s="92"/>
      <c r="K55" s="92"/>
      <c r="L55" s="55" t="s">
        <v>817</v>
      </c>
      <c r="M55" s="31">
        <v>78734</v>
      </c>
      <c r="N55" s="92">
        <v>18</v>
      </c>
      <c r="O55" s="99">
        <v>4</v>
      </c>
      <c r="P55" s="58">
        <v>38785</v>
      </c>
      <c r="R55" s="31" t="s">
        <v>4088</v>
      </c>
      <c r="S55" s="31" t="s">
        <v>871</v>
      </c>
      <c r="T55" s="85" t="s">
        <v>872</v>
      </c>
      <c r="U55" s="31" t="s">
        <v>560</v>
      </c>
      <c r="V55" s="31" t="s">
        <v>1956</v>
      </c>
      <c r="AA55" s="16" t="s">
        <v>1088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125">
        <v>10711747</v>
      </c>
      <c r="F56" s="13"/>
      <c r="G56" s="126" t="s">
        <v>1840</v>
      </c>
      <c r="H56" s="126" t="s">
        <v>4863</v>
      </c>
      <c r="I56" s="126" t="s">
        <v>1841</v>
      </c>
      <c r="J56" s="127">
        <v>362546</v>
      </c>
      <c r="K56" s="126"/>
      <c r="M56" s="127" t="s">
        <v>540</v>
      </c>
      <c r="N56" s="31">
        <v>27</v>
      </c>
      <c r="O56" s="132">
        <v>0.33</v>
      </c>
      <c r="P56" s="128">
        <v>40938</v>
      </c>
      <c r="Q56" s="128">
        <v>41340</v>
      </c>
      <c r="R56" s="127" t="s">
        <v>261</v>
      </c>
      <c r="S56" s="127" t="s">
        <v>3694</v>
      </c>
      <c r="T56" s="127" t="s">
        <v>1869</v>
      </c>
      <c r="U56" s="31" t="s">
        <v>177</v>
      </c>
      <c r="V56" s="31" t="s">
        <v>4414</v>
      </c>
      <c r="AA56" s="16" t="s">
        <v>3014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9"/>
      <c r="B57" s="31"/>
      <c r="C57" s="31"/>
      <c r="D57" s="32"/>
      <c r="E57" s="125" t="s">
        <v>5050</v>
      </c>
      <c r="F57" s="13"/>
      <c r="G57" s="126" t="s">
        <v>5009</v>
      </c>
      <c r="H57" s="126" t="s">
        <v>5051</v>
      </c>
      <c r="I57" s="126" t="s">
        <v>4683</v>
      </c>
      <c r="J57" s="127">
        <v>3347187</v>
      </c>
      <c r="K57" s="13"/>
      <c r="M57" s="127" t="s">
        <v>545</v>
      </c>
      <c r="N57" s="4">
        <v>4</v>
      </c>
      <c r="O57" s="132">
        <v>0.45</v>
      </c>
      <c r="P57" s="128">
        <v>41333</v>
      </c>
      <c r="Q57" s="13"/>
      <c r="R57" s="127" t="s">
        <v>1879</v>
      </c>
      <c r="S57" s="127" t="s">
        <v>523</v>
      </c>
      <c r="T57" s="127" t="s">
        <v>522</v>
      </c>
      <c r="U57" s="31" t="s">
        <v>913</v>
      </c>
      <c r="V57" s="31" t="s">
        <v>4745</v>
      </c>
      <c r="AA57" s="16" t="s">
        <v>4015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59">
        <v>10047565</v>
      </c>
      <c r="G58" s="55" t="s">
        <v>1108</v>
      </c>
      <c r="H58" s="55" t="s">
        <v>1104</v>
      </c>
      <c r="I58" s="55" t="s">
        <v>1109</v>
      </c>
      <c r="J58" s="92">
        <v>3301130</v>
      </c>
      <c r="K58" s="92"/>
      <c r="L58" s="55" t="s">
        <v>1109</v>
      </c>
      <c r="M58" s="92">
        <v>78751</v>
      </c>
      <c r="N58" s="92">
        <v>5</v>
      </c>
      <c r="O58" s="99">
        <v>0.283</v>
      </c>
      <c r="P58" s="58">
        <v>39261</v>
      </c>
      <c r="Q58" s="113">
        <v>39492</v>
      </c>
      <c r="R58" s="93" t="s">
        <v>1292</v>
      </c>
      <c r="S58" s="93" t="s">
        <v>1115</v>
      </c>
      <c r="T58" s="31" t="s">
        <v>1116</v>
      </c>
      <c r="U58" s="31" t="s">
        <v>3316</v>
      </c>
      <c r="V58" s="93" t="s">
        <v>2268</v>
      </c>
      <c r="AA58" s="16" t="s">
        <v>2310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59">
        <v>242108</v>
      </c>
      <c r="G59" s="55" t="s">
        <v>1415</v>
      </c>
      <c r="H59" s="55" t="s">
        <v>1151</v>
      </c>
      <c r="I59" s="13" t="s">
        <v>792</v>
      </c>
      <c r="L59" s="55" t="s">
        <v>1416</v>
      </c>
      <c r="M59" s="31">
        <v>78751</v>
      </c>
      <c r="N59" s="31">
        <v>10</v>
      </c>
      <c r="O59" s="52">
        <v>0.949</v>
      </c>
      <c r="P59" s="58">
        <v>38280</v>
      </c>
      <c r="Q59" s="58">
        <v>38436</v>
      </c>
      <c r="R59" s="4" t="s">
        <v>602</v>
      </c>
      <c r="S59" s="4" t="s">
        <v>804</v>
      </c>
      <c r="T59" s="4" t="s">
        <v>4087</v>
      </c>
      <c r="U59" s="31" t="s">
        <v>3316</v>
      </c>
      <c r="V59" s="31" t="s">
        <v>595</v>
      </c>
      <c r="AA59" s="16" t="s">
        <v>2311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25">
        <v>11056288</v>
      </c>
      <c r="F60" s="13"/>
      <c r="G60" s="126" t="s">
        <v>4904</v>
      </c>
      <c r="H60" s="126" t="s">
        <v>4902</v>
      </c>
      <c r="I60" s="126" t="s">
        <v>4903</v>
      </c>
      <c r="J60" s="127">
        <v>428084</v>
      </c>
      <c r="K60" s="126"/>
      <c r="M60" s="127" t="s">
        <v>3647</v>
      </c>
      <c r="N60" s="31">
        <v>175</v>
      </c>
      <c r="O60" s="129">
        <v>0.406</v>
      </c>
      <c r="P60" s="128">
        <v>41605</v>
      </c>
      <c r="Q60" s="120"/>
      <c r="R60" s="31" t="s">
        <v>4088</v>
      </c>
      <c r="S60" s="127" t="s">
        <v>4956</v>
      </c>
      <c r="T60" s="127" t="s">
        <v>2233</v>
      </c>
      <c r="U60" s="93" t="s">
        <v>913</v>
      </c>
      <c r="V60" s="31" t="s">
        <v>4987</v>
      </c>
      <c r="AA60" s="16" t="s">
        <v>3751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5"/>
      <c r="B61" s="13"/>
      <c r="C61" s="126"/>
      <c r="D61" s="32"/>
      <c r="E61" s="59">
        <v>292312</v>
      </c>
      <c r="G61" s="55" t="s">
        <v>819</v>
      </c>
      <c r="H61" s="55" t="s">
        <v>874</v>
      </c>
      <c r="I61" s="55" t="s">
        <v>1938</v>
      </c>
      <c r="J61" s="92">
        <v>3202397</v>
      </c>
      <c r="K61" s="92"/>
      <c r="L61" s="55" t="s">
        <v>3032</v>
      </c>
      <c r="M61" s="31">
        <v>78705</v>
      </c>
      <c r="N61" s="92">
        <v>100</v>
      </c>
      <c r="O61" s="99">
        <v>0.6187</v>
      </c>
      <c r="P61" s="58">
        <v>38800</v>
      </c>
      <c r="Q61" s="58">
        <v>38901</v>
      </c>
      <c r="R61" s="31" t="s">
        <v>2020</v>
      </c>
      <c r="S61" s="93" t="s">
        <v>864</v>
      </c>
      <c r="T61" s="31" t="s">
        <v>865</v>
      </c>
      <c r="U61" s="31" t="s">
        <v>3316</v>
      </c>
      <c r="V61" s="31" t="s">
        <v>1956</v>
      </c>
      <c r="AA61" s="16" t="s">
        <v>2016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59">
        <v>278840</v>
      </c>
      <c r="G62" s="55" t="s">
        <v>3297</v>
      </c>
      <c r="H62" s="55" t="s">
        <v>1234</v>
      </c>
      <c r="I62" s="55" t="s">
        <v>1234</v>
      </c>
      <c r="J62" s="92">
        <v>219609</v>
      </c>
      <c r="K62" s="92"/>
      <c r="L62" s="55" t="s">
        <v>3298</v>
      </c>
      <c r="M62" s="31">
        <v>78731</v>
      </c>
      <c r="N62" s="40">
        <v>4</v>
      </c>
      <c r="O62" s="99">
        <v>0.39</v>
      </c>
      <c r="P62" s="58">
        <v>38573</v>
      </c>
      <c r="Q62" s="58">
        <v>38691</v>
      </c>
      <c r="R62" s="31" t="s">
        <v>602</v>
      </c>
      <c r="S62" s="31" t="s">
        <v>1961</v>
      </c>
      <c r="T62" s="31" t="s">
        <v>1962</v>
      </c>
      <c r="U62" s="93" t="s">
        <v>3316</v>
      </c>
      <c r="V62" s="31" t="s">
        <v>736</v>
      </c>
      <c r="AA62" s="16" t="s">
        <v>2015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59">
        <v>251107</v>
      </c>
      <c r="G63" s="55" t="s">
        <v>379</v>
      </c>
      <c r="H63" s="55" t="s">
        <v>3560</v>
      </c>
      <c r="I63" s="55" t="s">
        <v>3561</v>
      </c>
      <c r="J63" s="92">
        <v>201278</v>
      </c>
      <c r="K63" s="92"/>
      <c r="L63" s="55" t="s">
        <v>2456</v>
      </c>
      <c r="M63" s="72">
        <v>78701</v>
      </c>
      <c r="N63" s="31">
        <v>16</v>
      </c>
      <c r="O63" s="52">
        <v>0.2</v>
      </c>
      <c r="P63" s="58">
        <v>38434</v>
      </c>
      <c r="Q63" s="58">
        <v>38660</v>
      </c>
      <c r="R63" s="31" t="s">
        <v>1155</v>
      </c>
      <c r="S63" s="31" t="s">
        <v>4262</v>
      </c>
      <c r="T63" s="85" t="s">
        <v>1390</v>
      </c>
      <c r="U63" s="31" t="s">
        <v>912</v>
      </c>
      <c r="V63" s="31" t="s">
        <v>2457</v>
      </c>
      <c r="AA63" s="16" t="s">
        <v>475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5">
        <v>11002929</v>
      </c>
      <c r="F64" s="13"/>
      <c r="G64" s="126" t="s">
        <v>4808</v>
      </c>
      <c r="H64" s="126" t="s">
        <v>4809</v>
      </c>
      <c r="I64" s="126" t="s">
        <v>4810</v>
      </c>
      <c r="J64" s="127">
        <v>879896</v>
      </c>
      <c r="K64" s="13"/>
      <c r="L64" s="126"/>
      <c r="M64" s="127" t="s">
        <v>540</v>
      </c>
      <c r="N64" s="31">
        <v>186</v>
      </c>
      <c r="O64" s="129">
        <v>1.98</v>
      </c>
      <c r="P64" s="128">
        <v>41506</v>
      </c>
      <c r="Q64" s="174" t="s">
        <v>5065</v>
      </c>
      <c r="R64" s="127" t="s">
        <v>4088</v>
      </c>
      <c r="S64" s="127" t="s">
        <v>2525</v>
      </c>
      <c r="T64" s="127" t="s">
        <v>220</v>
      </c>
      <c r="U64" s="31" t="s">
        <v>177</v>
      </c>
      <c r="V64" s="31" t="s">
        <v>4862</v>
      </c>
      <c r="AA64" s="16" t="s">
        <v>4030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125">
        <v>10661412</v>
      </c>
      <c r="F65" s="13"/>
      <c r="G65" s="126" t="s">
        <v>2924</v>
      </c>
      <c r="H65" s="126" t="s">
        <v>2923</v>
      </c>
      <c r="I65" s="126" t="s">
        <v>727</v>
      </c>
      <c r="J65" s="127">
        <v>428198</v>
      </c>
      <c r="K65" s="126"/>
      <c r="M65" s="127" t="s">
        <v>3647</v>
      </c>
      <c r="N65" s="127">
        <v>221</v>
      </c>
      <c r="O65" s="129">
        <v>0.585</v>
      </c>
      <c r="P65" s="58">
        <v>40821</v>
      </c>
      <c r="Q65" s="58">
        <v>41249</v>
      </c>
      <c r="R65" s="31" t="s">
        <v>2134</v>
      </c>
      <c r="S65" s="127" t="s">
        <v>4232</v>
      </c>
      <c r="T65" s="127" t="s">
        <v>2233</v>
      </c>
      <c r="U65" s="31" t="s">
        <v>177</v>
      </c>
      <c r="V65" s="31" t="s">
        <v>662</v>
      </c>
      <c r="AA65" s="16" t="s">
        <v>389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57" t="s">
        <v>1025</v>
      </c>
      <c r="G66" s="55" t="s">
        <v>812</v>
      </c>
      <c r="H66" s="55" t="s">
        <v>1026</v>
      </c>
      <c r="I66" s="55" t="s">
        <v>727</v>
      </c>
      <c r="J66" s="92">
        <v>428198</v>
      </c>
      <c r="K66" s="92"/>
      <c r="L66" s="55" t="s">
        <v>727</v>
      </c>
      <c r="M66" s="93">
        <v>78701</v>
      </c>
      <c r="N66" s="92">
        <v>159</v>
      </c>
      <c r="O66" s="99">
        <v>0.585</v>
      </c>
      <c r="P66" s="58">
        <v>39196</v>
      </c>
      <c r="Q66" s="13"/>
      <c r="R66" s="93" t="s">
        <v>1554</v>
      </c>
      <c r="S66" s="93" t="s">
        <v>1741</v>
      </c>
      <c r="T66" s="31" t="s">
        <v>1742</v>
      </c>
      <c r="U66" s="127" t="s">
        <v>560</v>
      </c>
      <c r="V66" s="93" t="s">
        <v>2268</v>
      </c>
      <c r="AA66" s="16" t="s">
        <v>2658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125">
        <v>11109874</v>
      </c>
      <c r="F67" s="13"/>
      <c r="G67" s="126" t="s">
        <v>5030</v>
      </c>
      <c r="H67" s="126" t="s">
        <v>5028</v>
      </c>
      <c r="I67" s="126" t="s">
        <v>5029</v>
      </c>
      <c r="J67" s="127">
        <v>5091483</v>
      </c>
      <c r="K67" s="13"/>
      <c r="M67" s="31">
        <v>78702</v>
      </c>
      <c r="N67" s="31">
        <v>176</v>
      </c>
      <c r="O67" s="120">
        <v>1.62</v>
      </c>
      <c r="P67" s="128">
        <v>41719</v>
      </c>
      <c r="Q67" s="126"/>
      <c r="R67" s="31" t="s">
        <v>261</v>
      </c>
      <c r="S67" s="127" t="s">
        <v>5061</v>
      </c>
      <c r="T67" s="127" t="s">
        <v>119</v>
      </c>
      <c r="U67" s="93" t="s">
        <v>913</v>
      </c>
      <c r="V67" s="31" t="s">
        <v>5081</v>
      </c>
      <c r="AA67" s="16" t="s">
        <v>2874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25">
        <v>11049219</v>
      </c>
      <c r="F68" s="13"/>
      <c r="G68" s="126" t="s">
        <v>4893</v>
      </c>
      <c r="H68" s="126" t="s">
        <v>4951</v>
      </c>
      <c r="I68" s="126" t="s">
        <v>4894</v>
      </c>
      <c r="J68" s="127">
        <v>3500169</v>
      </c>
      <c r="K68" s="126"/>
      <c r="M68" s="127" t="s">
        <v>3647</v>
      </c>
      <c r="N68" s="31">
        <v>201</v>
      </c>
      <c r="O68" s="129">
        <v>0.58</v>
      </c>
      <c r="P68" s="128">
        <v>41592</v>
      </c>
      <c r="Q68" s="120"/>
      <c r="R68" s="127" t="s">
        <v>4844</v>
      </c>
      <c r="S68" s="127" t="s">
        <v>4952</v>
      </c>
      <c r="T68" s="127" t="s">
        <v>2233</v>
      </c>
      <c r="U68" s="93" t="s">
        <v>913</v>
      </c>
      <c r="V68" s="31" t="s">
        <v>4987</v>
      </c>
      <c r="AA68" s="16" t="s">
        <v>4003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9"/>
      <c r="B69" s="31"/>
      <c r="D69" s="32"/>
      <c r="E69" s="59">
        <v>10040757</v>
      </c>
      <c r="G69" s="55" t="s">
        <v>722</v>
      </c>
      <c r="H69" s="55" t="s">
        <v>2449</v>
      </c>
      <c r="I69" s="55" t="s">
        <v>2450</v>
      </c>
      <c r="J69" s="92"/>
      <c r="K69" s="92"/>
      <c r="L69" s="55" t="s">
        <v>2450</v>
      </c>
      <c r="M69" s="92">
        <v>78702</v>
      </c>
      <c r="N69" s="101">
        <v>20</v>
      </c>
      <c r="O69" s="99">
        <v>0.225</v>
      </c>
      <c r="P69" s="58">
        <v>39240</v>
      </c>
      <c r="Q69" s="13"/>
      <c r="R69" s="93" t="s">
        <v>1292</v>
      </c>
      <c r="S69" s="93" t="s">
        <v>583</v>
      </c>
      <c r="T69" s="31" t="s">
        <v>1142</v>
      </c>
      <c r="U69" s="93" t="s">
        <v>560</v>
      </c>
      <c r="V69" s="93" t="s">
        <v>2268</v>
      </c>
      <c r="AA69" s="16" t="s">
        <v>595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57" t="s">
        <v>121</v>
      </c>
      <c r="G70" s="55" t="s">
        <v>1931</v>
      </c>
      <c r="H70" s="55" t="s">
        <v>3328</v>
      </c>
      <c r="I70" s="32" t="s">
        <v>3329</v>
      </c>
      <c r="J70" s="31">
        <v>625046</v>
      </c>
      <c r="L70" s="55" t="s">
        <v>3330</v>
      </c>
      <c r="M70" s="92">
        <v>78701</v>
      </c>
      <c r="N70" s="92">
        <v>9</v>
      </c>
      <c r="O70" s="99">
        <v>0.25</v>
      </c>
      <c r="P70" s="58">
        <v>38929</v>
      </c>
      <c r="Q70" s="58">
        <v>39232</v>
      </c>
      <c r="R70" s="58" t="s">
        <v>1155</v>
      </c>
      <c r="S70" s="93" t="s">
        <v>3331</v>
      </c>
      <c r="T70" s="93" t="s">
        <v>1328</v>
      </c>
      <c r="U70" s="93" t="s">
        <v>912</v>
      </c>
      <c r="V70" s="31" t="s">
        <v>775</v>
      </c>
      <c r="AA70" s="16" t="s">
        <v>2457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32">
        <v>10120814</v>
      </c>
      <c r="G71" s="13" t="s">
        <v>618</v>
      </c>
      <c r="H71" s="13" t="s">
        <v>619</v>
      </c>
      <c r="I71" s="13" t="s">
        <v>620</v>
      </c>
      <c r="J71" s="31">
        <v>92186</v>
      </c>
      <c r="M71" s="31">
        <v>78701</v>
      </c>
      <c r="N71" s="31">
        <v>4</v>
      </c>
      <c r="O71" s="52">
        <v>0.85</v>
      </c>
      <c r="P71" s="58">
        <v>39510</v>
      </c>
      <c r="Q71" s="13"/>
      <c r="R71" s="93" t="s">
        <v>1662</v>
      </c>
      <c r="S71" s="93" t="s">
        <v>3375</v>
      </c>
      <c r="T71" s="31" t="s">
        <v>3376</v>
      </c>
      <c r="U71" s="31" t="s">
        <v>560</v>
      </c>
      <c r="V71" s="31" t="s">
        <v>3900</v>
      </c>
      <c r="AA71" s="16" t="s">
        <v>3028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5">
        <v>11131690</v>
      </c>
      <c r="F72" s="13"/>
      <c r="G72" s="126" t="s">
        <v>5118</v>
      </c>
      <c r="H72" s="126" t="s">
        <v>5116</v>
      </c>
      <c r="I72" s="126" t="s">
        <v>5117</v>
      </c>
      <c r="J72" s="127">
        <v>5095633</v>
      </c>
      <c r="K72" s="13"/>
      <c r="M72" s="127" t="s">
        <v>552</v>
      </c>
      <c r="N72" s="31">
        <v>14</v>
      </c>
      <c r="O72" s="135">
        <v>2.09</v>
      </c>
      <c r="P72" s="128">
        <v>41759</v>
      </c>
      <c r="Q72" s="126"/>
      <c r="R72" s="31" t="s">
        <v>4088</v>
      </c>
      <c r="S72" s="127" t="s">
        <v>5147</v>
      </c>
      <c r="T72" s="127" t="s">
        <v>4940</v>
      </c>
      <c r="U72" s="127" t="s">
        <v>913</v>
      </c>
      <c r="V72" s="31" t="s">
        <v>5178</v>
      </c>
      <c r="AA72" s="16" t="s">
        <v>736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125">
        <v>11037911</v>
      </c>
      <c r="F73" s="13"/>
      <c r="G73" s="126" t="s">
        <v>4882</v>
      </c>
      <c r="H73" s="126" t="s">
        <v>4944</v>
      </c>
      <c r="I73" s="126" t="s">
        <v>4883</v>
      </c>
      <c r="J73" s="127">
        <v>5079830</v>
      </c>
      <c r="K73" s="126"/>
      <c r="M73" s="127" t="s">
        <v>3647</v>
      </c>
      <c r="N73" s="31">
        <v>360</v>
      </c>
      <c r="O73" s="129">
        <v>0.92</v>
      </c>
      <c r="P73" s="128">
        <v>41570</v>
      </c>
      <c r="Q73" s="120"/>
      <c r="R73" s="31" t="s">
        <v>261</v>
      </c>
      <c r="S73" s="127" t="s">
        <v>3232</v>
      </c>
      <c r="T73" s="127" t="s">
        <v>4936</v>
      </c>
      <c r="U73" s="93" t="s">
        <v>913</v>
      </c>
      <c r="V73" s="31" t="s">
        <v>4987</v>
      </c>
      <c r="AA73" s="16" t="s">
        <v>3612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5.75">
      <c r="B74" s="13"/>
      <c r="C74" s="31"/>
      <c r="D74" s="32"/>
      <c r="E74" s="32">
        <v>209068</v>
      </c>
      <c r="G74" s="13" t="s">
        <v>3136</v>
      </c>
      <c r="H74" s="13" t="s">
        <v>3763</v>
      </c>
      <c r="I74" s="13" t="s">
        <v>1720</v>
      </c>
      <c r="L74" s="13" t="s">
        <v>3106</v>
      </c>
      <c r="M74" s="31">
        <v>78703</v>
      </c>
      <c r="N74" s="31">
        <v>5</v>
      </c>
      <c r="O74" s="52">
        <v>0.32</v>
      </c>
      <c r="P74" s="30">
        <v>37524</v>
      </c>
      <c r="Q74" s="30">
        <v>37690</v>
      </c>
      <c r="R74" s="31" t="s">
        <v>748</v>
      </c>
      <c r="S74" s="31" t="s">
        <v>3137</v>
      </c>
      <c r="T74" s="31" t="s">
        <v>3138</v>
      </c>
      <c r="U74" s="31" t="s">
        <v>3316</v>
      </c>
      <c r="V74" s="31" t="s">
        <v>3751</v>
      </c>
      <c r="AA74" s="16" t="s">
        <v>1956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125">
        <v>10778317</v>
      </c>
      <c r="F75" s="13"/>
      <c r="G75" s="126" t="s">
        <v>4425</v>
      </c>
      <c r="H75" s="126" t="s">
        <v>4426</v>
      </c>
      <c r="I75" s="126" t="s">
        <v>4427</v>
      </c>
      <c r="J75" s="127">
        <v>80472</v>
      </c>
      <c r="K75" s="126"/>
      <c r="M75" s="127" t="s">
        <v>3935</v>
      </c>
      <c r="N75" s="31">
        <v>140</v>
      </c>
      <c r="O75" s="129">
        <v>4.78</v>
      </c>
      <c r="P75" s="128">
        <v>41067</v>
      </c>
      <c r="Q75" s="128">
        <v>41375</v>
      </c>
      <c r="R75" s="31" t="s">
        <v>4233</v>
      </c>
      <c r="S75" s="127" t="s">
        <v>4460</v>
      </c>
      <c r="T75" s="127" t="s">
        <v>4453</v>
      </c>
      <c r="U75" s="31" t="s">
        <v>3316</v>
      </c>
      <c r="V75" s="31" t="s">
        <v>4491</v>
      </c>
      <c r="AA75" s="16" t="s">
        <v>1821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9"/>
      <c r="B76" s="31"/>
      <c r="C76" s="92"/>
      <c r="D76" s="32"/>
      <c r="E76" s="125">
        <v>10754894</v>
      </c>
      <c r="F76" s="13"/>
      <c r="G76" s="126" t="s">
        <v>4428</v>
      </c>
      <c r="H76" s="126" t="s">
        <v>4429</v>
      </c>
      <c r="I76" s="126" t="s">
        <v>4430</v>
      </c>
      <c r="J76" s="127">
        <v>91076</v>
      </c>
      <c r="K76" s="126"/>
      <c r="M76" s="127" t="s">
        <v>540</v>
      </c>
      <c r="N76" s="31">
        <v>24</v>
      </c>
      <c r="O76" s="129">
        <v>1.2</v>
      </c>
      <c r="P76" s="128">
        <v>41023</v>
      </c>
      <c r="Q76" s="128">
        <v>41218</v>
      </c>
      <c r="R76" s="31" t="s">
        <v>1879</v>
      </c>
      <c r="S76" s="127" t="s">
        <v>2142</v>
      </c>
      <c r="T76" s="127" t="s">
        <v>2232</v>
      </c>
      <c r="U76" s="31" t="s">
        <v>3316</v>
      </c>
      <c r="V76" s="31" t="s">
        <v>4491</v>
      </c>
      <c r="AA76" s="16" t="s">
        <v>775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5.75">
      <c r="B77" s="13"/>
      <c r="C77" s="31"/>
      <c r="D77" s="32"/>
      <c r="E77" s="32">
        <v>10155183</v>
      </c>
      <c r="G77" s="13" t="s">
        <v>2539</v>
      </c>
      <c r="H77" s="13" t="s">
        <v>2538</v>
      </c>
      <c r="I77" s="13" t="s">
        <v>1414</v>
      </c>
      <c r="J77" s="31">
        <v>87800</v>
      </c>
      <c r="L77" s="13" t="s">
        <v>454</v>
      </c>
      <c r="M77" s="31">
        <v>78660</v>
      </c>
      <c r="N77" s="40">
        <v>278</v>
      </c>
      <c r="O77" s="52">
        <v>13.57</v>
      </c>
      <c r="P77" s="30">
        <v>36332</v>
      </c>
      <c r="Q77" s="30">
        <v>38086</v>
      </c>
      <c r="R77" s="30"/>
      <c r="S77" s="31" t="s">
        <v>316</v>
      </c>
      <c r="T77" s="31" t="s">
        <v>317</v>
      </c>
      <c r="U77" s="127" t="s">
        <v>560</v>
      </c>
      <c r="V77" s="31" t="s">
        <v>343</v>
      </c>
      <c r="AA77" s="16" t="s">
        <v>4337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57" t="s">
        <v>398</v>
      </c>
      <c r="G78" s="55" t="s">
        <v>1462</v>
      </c>
      <c r="H78" s="55" t="s">
        <v>399</v>
      </c>
      <c r="I78" s="55" t="s">
        <v>1452</v>
      </c>
      <c r="J78" s="92">
        <v>3182208</v>
      </c>
      <c r="K78" s="92"/>
      <c r="L78" s="55" t="s">
        <v>1452</v>
      </c>
      <c r="M78" s="31">
        <v>78730</v>
      </c>
      <c r="N78" s="40">
        <v>384</v>
      </c>
      <c r="O78" s="99">
        <v>16.62</v>
      </c>
      <c r="P78" s="58">
        <v>38590</v>
      </c>
      <c r="Q78" s="58">
        <v>39050</v>
      </c>
      <c r="R78" s="31" t="s">
        <v>1155</v>
      </c>
      <c r="S78" s="31" t="s">
        <v>1615</v>
      </c>
      <c r="T78" s="31" t="s">
        <v>1614</v>
      </c>
      <c r="U78" s="93" t="s">
        <v>3316</v>
      </c>
      <c r="V78" s="31" t="s">
        <v>736</v>
      </c>
      <c r="AA78" s="16" t="s">
        <v>2269</v>
      </c>
      <c r="AB78" s="61">
        <f aca="true" t="shared" si="2" ref="AB78:AB107">SUMIF(V$18:V$1007,AA78,N$18:N$1007)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32">
        <v>114301</v>
      </c>
      <c r="G79" s="13" t="s">
        <v>2985</v>
      </c>
      <c r="H79" s="13" t="s">
        <v>2986</v>
      </c>
      <c r="I79" s="13" t="s">
        <v>3548</v>
      </c>
      <c r="L79" s="13" t="s">
        <v>455</v>
      </c>
      <c r="M79" s="31">
        <v>78741</v>
      </c>
      <c r="N79" s="40">
        <v>308</v>
      </c>
      <c r="O79" s="52">
        <f>7.221+9.019</f>
        <v>16.240000000000002</v>
      </c>
      <c r="P79" s="30">
        <v>36544</v>
      </c>
      <c r="Q79" s="30">
        <v>36721</v>
      </c>
      <c r="R79" s="30"/>
      <c r="S79" s="31" t="s">
        <v>900</v>
      </c>
      <c r="T79" s="31" t="s">
        <v>2987</v>
      </c>
      <c r="U79" s="31" t="s">
        <v>3316</v>
      </c>
      <c r="V79" s="31" t="s">
        <v>2980</v>
      </c>
      <c r="AA79" s="16" t="s">
        <v>2268</v>
      </c>
      <c r="AB79" s="61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5"/>
      <c r="D80" s="32"/>
      <c r="G80" s="13" t="s">
        <v>1443</v>
      </c>
      <c r="H80" s="13" t="s">
        <v>1761</v>
      </c>
      <c r="I80" s="13" t="s">
        <v>2882</v>
      </c>
      <c r="L80" s="13" t="s">
        <v>4338</v>
      </c>
      <c r="M80" s="31">
        <v>78704</v>
      </c>
      <c r="N80" s="40">
        <v>253</v>
      </c>
      <c r="O80" s="52">
        <v>5.89</v>
      </c>
      <c r="P80" s="30">
        <v>36266</v>
      </c>
      <c r="Q80" s="30">
        <v>36538</v>
      </c>
      <c r="R80" s="30"/>
      <c r="S80" s="31" t="s">
        <v>2884</v>
      </c>
      <c r="T80" s="31" t="s">
        <v>3056</v>
      </c>
      <c r="U80" s="31" t="s">
        <v>3316</v>
      </c>
      <c r="V80" s="31" t="s">
        <v>343</v>
      </c>
      <c r="AA80" s="16" t="s">
        <v>4084</v>
      </c>
      <c r="AB80" s="61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E81" s="32" t="s">
        <v>1200</v>
      </c>
      <c r="G81" s="13" t="s">
        <v>3629</v>
      </c>
      <c r="H81" s="13" t="s">
        <v>146</v>
      </c>
      <c r="I81" s="13" t="s">
        <v>147</v>
      </c>
      <c r="L81" s="13" t="s">
        <v>148</v>
      </c>
      <c r="M81" s="31">
        <v>78735</v>
      </c>
      <c r="N81" s="31">
        <v>276</v>
      </c>
      <c r="O81" s="52">
        <v>44.42</v>
      </c>
      <c r="P81" s="30">
        <v>37854</v>
      </c>
      <c r="Q81" s="30">
        <v>38105</v>
      </c>
      <c r="R81" s="31" t="s">
        <v>4340</v>
      </c>
      <c r="S81" s="31" t="s">
        <v>4029</v>
      </c>
      <c r="T81" s="31" t="s">
        <v>3056</v>
      </c>
      <c r="U81" s="31" t="s">
        <v>3316</v>
      </c>
      <c r="V81" s="31" t="s">
        <v>4030</v>
      </c>
      <c r="AA81" s="16" t="s">
        <v>2301</v>
      </c>
      <c r="AB81" s="61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9">
        <v>262381</v>
      </c>
      <c r="G82" s="55" t="s">
        <v>3353</v>
      </c>
      <c r="H82" s="55" t="s">
        <v>4406</v>
      </c>
      <c r="I82" s="13" t="s">
        <v>3921</v>
      </c>
      <c r="L82" s="55" t="s">
        <v>3490</v>
      </c>
      <c r="M82" s="31">
        <v>78747</v>
      </c>
      <c r="N82" s="92">
        <v>386</v>
      </c>
      <c r="O82" s="99">
        <v>24.3</v>
      </c>
      <c r="P82" s="58">
        <v>38525</v>
      </c>
      <c r="Q82" s="58">
        <v>38673</v>
      </c>
      <c r="R82" s="31" t="s">
        <v>2020</v>
      </c>
      <c r="S82" s="31" t="s">
        <v>2755</v>
      </c>
      <c r="T82" s="31" t="s">
        <v>2756</v>
      </c>
      <c r="U82" s="31" t="s">
        <v>3316</v>
      </c>
      <c r="V82" s="31" t="s">
        <v>3028</v>
      </c>
      <c r="AA82" s="16" t="s">
        <v>3900</v>
      </c>
      <c r="AB82" s="61">
        <f t="shared" si="2"/>
        <v>2224</v>
      </c>
      <c r="AC82" s="13">
        <f aca="true" t="shared" si="3" ref="AC82:AC107">COUNTIF(V$18:V$1007,AA82)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32">
        <v>10080797</v>
      </c>
      <c r="G83" s="13" t="s">
        <v>3943</v>
      </c>
      <c r="H83" s="13" t="s">
        <v>3944</v>
      </c>
      <c r="I83" s="13" t="s">
        <v>567</v>
      </c>
      <c r="J83" s="127">
        <v>3356301</v>
      </c>
      <c r="L83" s="58"/>
      <c r="M83" s="31" t="s">
        <v>568</v>
      </c>
      <c r="N83" s="31">
        <v>350</v>
      </c>
      <c r="O83" s="31">
        <v>17.5</v>
      </c>
      <c r="P83" s="58">
        <v>39367</v>
      </c>
      <c r="Q83" s="58">
        <v>39547</v>
      </c>
      <c r="R83" s="93" t="s">
        <v>4340</v>
      </c>
      <c r="S83" s="93" t="s">
        <v>1522</v>
      </c>
      <c r="T83" s="31" t="s">
        <v>1523</v>
      </c>
      <c r="U83" s="31" t="s">
        <v>3316</v>
      </c>
      <c r="V83" s="31" t="s">
        <v>2301</v>
      </c>
      <c r="AA83" s="16" t="s">
        <v>268</v>
      </c>
      <c r="AB83" s="61">
        <f t="shared" si="2"/>
        <v>3044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G84" s="13" t="s">
        <v>2553</v>
      </c>
      <c r="H84" s="13" t="s">
        <v>4192</v>
      </c>
      <c r="I84" s="13" t="s">
        <v>4193</v>
      </c>
      <c r="L84" s="13" t="s">
        <v>4194</v>
      </c>
      <c r="M84" s="31">
        <v>78717</v>
      </c>
      <c r="N84" s="40">
        <v>312</v>
      </c>
      <c r="O84" s="52">
        <f>N84/17</f>
        <v>18.352941176470587</v>
      </c>
      <c r="P84" s="30"/>
      <c r="Q84" s="30"/>
      <c r="R84" s="30"/>
      <c r="U84" s="31" t="s">
        <v>3316</v>
      </c>
      <c r="V84" s="31" t="s">
        <v>2310</v>
      </c>
      <c r="AA84" s="16" t="s">
        <v>187</v>
      </c>
      <c r="AB84" s="61">
        <f t="shared" si="2"/>
        <v>1397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5"/>
      <c r="C85" s="13"/>
      <c r="E85" s="62"/>
      <c r="G85" s="13" t="s">
        <v>959</v>
      </c>
      <c r="H85" s="13" t="s">
        <v>4018</v>
      </c>
      <c r="I85" s="13" t="s">
        <v>4019</v>
      </c>
      <c r="L85" s="13" t="s">
        <v>1498</v>
      </c>
      <c r="M85" s="31">
        <v>78757</v>
      </c>
      <c r="N85" s="40">
        <v>36</v>
      </c>
      <c r="O85" s="52">
        <v>1.2</v>
      </c>
      <c r="P85" s="30">
        <v>35626</v>
      </c>
      <c r="Q85" s="30">
        <v>35916</v>
      </c>
      <c r="R85" s="30"/>
      <c r="S85" s="31" t="s">
        <v>169</v>
      </c>
      <c r="T85" s="31" t="s">
        <v>170</v>
      </c>
      <c r="U85" s="31" t="s">
        <v>2057</v>
      </c>
      <c r="V85" s="31" t="s">
        <v>3539</v>
      </c>
      <c r="AA85" s="16" t="s">
        <v>2265</v>
      </c>
      <c r="AB85" s="61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32" t="s">
        <v>2146</v>
      </c>
      <c r="G86" s="13" t="s">
        <v>3982</v>
      </c>
      <c r="H86" s="13" t="s">
        <v>4058</v>
      </c>
      <c r="I86" s="13" t="s">
        <v>3648</v>
      </c>
      <c r="J86" s="31">
        <v>447398</v>
      </c>
      <c r="L86" s="34"/>
      <c r="M86" s="31" t="s">
        <v>540</v>
      </c>
      <c r="N86" s="92">
        <v>15</v>
      </c>
      <c r="O86" s="99">
        <v>1.15</v>
      </c>
      <c r="P86" s="58">
        <v>39307</v>
      </c>
      <c r="Q86" s="58">
        <v>39688</v>
      </c>
      <c r="R86" s="93" t="s">
        <v>4088</v>
      </c>
      <c r="S86" s="93" t="s">
        <v>3068</v>
      </c>
      <c r="T86" s="31" t="s">
        <v>3069</v>
      </c>
      <c r="U86" s="93" t="s">
        <v>177</v>
      </c>
      <c r="V86" s="93" t="s">
        <v>4084</v>
      </c>
      <c r="AA86" s="16" t="s">
        <v>1637</v>
      </c>
      <c r="AB86" s="61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5" t="s">
        <v>5035</v>
      </c>
      <c r="F87" s="13"/>
      <c r="G87" s="126" t="s">
        <v>4988</v>
      </c>
      <c r="H87" s="126" t="s">
        <v>5036</v>
      </c>
      <c r="I87" s="126" t="s">
        <v>4671</v>
      </c>
      <c r="J87" s="127">
        <v>3374247</v>
      </c>
      <c r="K87" s="13"/>
      <c r="M87" s="127" t="s">
        <v>293</v>
      </c>
      <c r="N87" s="4">
        <v>354</v>
      </c>
      <c r="O87" s="132">
        <v>21.99</v>
      </c>
      <c r="P87" s="128">
        <v>41281</v>
      </c>
      <c r="Q87" s="13"/>
      <c r="R87" s="127" t="s">
        <v>261</v>
      </c>
      <c r="S87" s="127" t="s">
        <v>4725</v>
      </c>
      <c r="T87" s="127" t="s">
        <v>295</v>
      </c>
      <c r="U87" s="31" t="s">
        <v>913</v>
      </c>
      <c r="V87" s="31" t="s">
        <v>4745</v>
      </c>
      <c r="AA87" s="16" t="s">
        <v>1189</v>
      </c>
      <c r="AB87" s="61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5">
        <v>10218456</v>
      </c>
      <c r="F88" s="13"/>
      <c r="G88" s="126" t="s">
        <v>290</v>
      </c>
      <c r="H88" s="126" t="s">
        <v>291</v>
      </c>
      <c r="I88" s="126" t="s">
        <v>292</v>
      </c>
      <c r="J88" s="127">
        <v>3374247</v>
      </c>
      <c r="K88" s="126"/>
      <c r="M88" s="127" t="s">
        <v>293</v>
      </c>
      <c r="N88" s="31">
        <v>354</v>
      </c>
      <c r="O88" s="131">
        <v>22</v>
      </c>
      <c r="P88" s="128">
        <v>39790</v>
      </c>
      <c r="Q88" s="13"/>
      <c r="R88" s="127" t="s">
        <v>261</v>
      </c>
      <c r="S88" s="127" t="s">
        <v>294</v>
      </c>
      <c r="T88" s="127" t="s">
        <v>295</v>
      </c>
      <c r="U88" s="127" t="s">
        <v>560</v>
      </c>
      <c r="V88" s="31" t="s">
        <v>2265</v>
      </c>
      <c r="AA88" s="16" t="s">
        <v>3366</v>
      </c>
      <c r="AB88" s="61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59">
        <v>282989</v>
      </c>
      <c r="G89" s="55" t="s">
        <v>2174</v>
      </c>
      <c r="H89" s="55" t="s">
        <v>2398</v>
      </c>
      <c r="I89" s="55" t="s">
        <v>59</v>
      </c>
      <c r="J89" s="92">
        <v>3212438</v>
      </c>
      <c r="K89" s="92"/>
      <c r="L89" s="55" t="s">
        <v>2175</v>
      </c>
      <c r="M89" s="31">
        <v>78729</v>
      </c>
      <c r="N89" s="40">
        <v>396</v>
      </c>
      <c r="O89" s="99">
        <v>36.29</v>
      </c>
      <c r="P89" s="58">
        <v>38601</v>
      </c>
      <c r="Q89" s="58">
        <v>38756</v>
      </c>
      <c r="R89" s="31" t="s">
        <v>1155</v>
      </c>
      <c r="S89" s="31" t="s">
        <v>920</v>
      </c>
      <c r="T89" s="31" t="s">
        <v>4273</v>
      </c>
      <c r="U89" s="93" t="s">
        <v>3316</v>
      </c>
      <c r="V89" s="31" t="s">
        <v>736</v>
      </c>
      <c r="AA89" s="16" t="s">
        <v>3555</v>
      </c>
      <c r="AB89" s="61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32">
        <v>10113632</v>
      </c>
      <c r="G90" s="13" t="s">
        <v>2385</v>
      </c>
      <c r="H90" s="13" t="s">
        <v>1717</v>
      </c>
      <c r="I90" s="13" t="s">
        <v>3370</v>
      </c>
      <c r="J90" s="31">
        <v>2017055</v>
      </c>
      <c r="M90" s="31">
        <v>78705</v>
      </c>
      <c r="N90" s="31">
        <v>281</v>
      </c>
      <c r="O90" s="52">
        <v>2.57</v>
      </c>
      <c r="P90" s="58">
        <v>39486</v>
      </c>
      <c r="Q90" s="13"/>
      <c r="R90" s="93" t="s">
        <v>1662</v>
      </c>
      <c r="S90" s="93" t="s">
        <v>258</v>
      </c>
      <c r="T90" s="31" t="s">
        <v>3357</v>
      </c>
      <c r="U90" s="31" t="s">
        <v>2764</v>
      </c>
      <c r="V90" s="31" t="s">
        <v>3900</v>
      </c>
      <c r="AA90" s="16" t="s">
        <v>948</v>
      </c>
      <c r="AB90" s="61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G91" s="13" t="s">
        <v>172</v>
      </c>
      <c r="H91" s="13" t="s">
        <v>173</v>
      </c>
      <c r="I91" s="13" t="s">
        <v>174</v>
      </c>
      <c r="L91" s="13" t="s">
        <v>1499</v>
      </c>
      <c r="M91" s="31">
        <v>78749</v>
      </c>
      <c r="N91" s="40">
        <v>390</v>
      </c>
      <c r="O91" s="52">
        <v>22.97</v>
      </c>
      <c r="P91" s="30">
        <v>35657</v>
      </c>
      <c r="Q91" s="30">
        <v>36038</v>
      </c>
      <c r="R91" s="30"/>
      <c r="S91" s="31" t="s">
        <v>175</v>
      </c>
      <c r="T91" s="31" t="s">
        <v>176</v>
      </c>
      <c r="U91" s="31" t="s">
        <v>3316</v>
      </c>
      <c r="V91" s="31" t="s">
        <v>3539</v>
      </c>
      <c r="AA91" s="16" t="s">
        <v>2163</v>
      </c>
      <c r="AB91" s="61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32">
        <v>203813</v>
      </c>
      <c r="G92" s="13" t="s">
        <v>4271</v>
      </c>
      <c r="H92" s="13" t="s">
        <v>753</v>
      </c>
      <c r="I92" s="13" t="s">
        <v>978</v>
      </c>
      <c r="L92" s="13" t="s">
        <v>4272</v>
      </c>
      <c r="M92" s="31">
        <v>78754</v>
      </c>
      <c r="N92" s="31">
        <v>460</v>
      </c>
      <c r="O92" s="52">
        <v>28.36</v>
      </c>
      <c r="P92" s="30">
        <v>37397</v>
      </c>
      <c r="Q92" s="30">
        <v>37525</v>
      </c>
      <c r="R92" s="31" t="s">
        <v>751</v>
      </c>
      <c r="S92" s="31" t="s">
        <v>752</v>
      </c>
      <c r="T92" s="31" t="s">
        <v>4273</v>
      </c>
      <c r="U92" s="31" t="s">
        <v>3316</v>
      </c>
      <c r="V92" s="31" t="s">
        <v>2311</v>
      </c>
      <c r="AA92" s="16" t="s">
        <v>3856</v>
      </c>
      <c r="AB92" s="61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G93" s="13" t="s">
        <v>179</v>
      </c>
      <c r="H93" s="13" t="s">
        <v>180</v>
      </c>
      <c r="I93" s="13" t="s">
        <v>3313</v>
      </c>
      <c r="L93" s="13" t="s">
        <v>2080</v>
      </c>
      <c r="M93" s="7">
        <v>78728</v>
      </c>
      <c r="N93" s="40">
        <v>576</v>
      </c>
      <c r="O93" s="52">
        <v>29.3</v>
      </c>
      <c r="P93" s="30">
        <v>35318</v>
      </c>
      <c r="Q93" s="30">
        <v>35457</v>
      </c>
      <c r="R93" s="30"/>
      <c r="S93" s="31" t="s">
        <v>3314</v>
      </c>
      <c r="T93" s="31" t="s">
        <v>3315</v>
      </c>
      <c r="U93" s="31" t="s">
        <v>3316</v>
      </c>
      <c r="V93" s="31" t="s">
        <v>3535</v>
      </c>
      <c r="AA93" s="16" t="s">
        <v>2565</v>
      </c>
      <c r="AB93" s="61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125">
        <v>10990286</v>
      </c>
      <c r="F94" s="13"/>
      <c r="G94" s="126" t="s">
        <v>4837</v>
      </c>
      <c r="H94" s="126" t="s">
        <v>4856</v>
      </c>
      <c r="I94" s="126" t="s">
        <v>4838</v>
      </c>
      <c r="J94" s="127">
        <v>3159507</v>
      </c>
      <c r="K94" s="13"/>
      <c r="L94" s="126"/>
      <c r="M94" s="127" t="s">
        <v>3727</v>
      </c>
      <c r="N94" s="31">
        <v>230</v>
      </c>
      <c r="O94" s="129">
        <v>16.159</v>
      </c>
      <c r="P94" s="128">
        <v>41484</v>
      </c>
      <c r="Q94" s="128">
        <v>41628</v>
      </c>
      <c r="R94" s="127" t="s">
        <v>4088</v>
      </c>
      <c r="S94" s="127" t="s">
        <v>4857</v>
      </c>
      <c r="T94" s="127" t="s">
        <v>1867</v>
      </c>
      <c r="U94" s="93" t="s">
        <v>177</v>
      </c>
      <c r="V94" s="31" t="s">
        <v>4862</v>
      </c>
      <c r="AA94" s="16" t="s">
        <v>2566</v>
      </c>
      <c r="AB94" s="61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59">
        <v>258257</v>
      </c>
      <c r="G95" s="55" t="s">
        <v>3296</v>
      </c>
      <c r="H95" s="55" t="s">
        <v>3590</v>
      </c>
      <c r="I95" s="55" t="s">
        <v>1233</v>
      </c>
      <c r="J95" s="92">
        <v>3161383</v>
      </c>
      <c r="K95" s="92"/>
      <c r="L95" s="13" t="s">
        <v>2081</v>
      </c>
      <c r="M95" s="31">
        <v>78701</v>
      </c>
      <c r="N95" s="40">
        <v>231</v>
      </c>
      <c r="O95" s="99">
        <v>1.77</v>
      </c>
      <c r="P95" s="58">
        <v>38554</v>
      </c>
      <c r="Q95" s="58">
        <v>38750</v>
      </c>
      <c r="R95" s="31" t="s">
        <v>4088</v>
      </c>
      <c r="S95" s="31" t="s">
        <v>660</v>
      </c>
      <c r="T95" s="93" t="s">
        <v>1960</v>
      </c>
      <c r="U95" s="31" t="s">
        <v>3316</v>
      </c>
      <c r="V95" s="31" t="s">
        <v>736</v>
      </c>
      <c r="AA95" s="16" t="s">
        <v>3141</v>
      </c>
      <c r="AB95" s="61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32">
        <v>164824</v>
      </c>
      <c r="G96" s="13" t="s">
        <v>1784</v>
      </c>
      <c r="H96" s="13" t="s">
        <v>1759</v>
      </c>
      <c r="I96" s="13" t="s">
        <v>3578</v>
      </c>
      <c r="L96" s="13" t="s">
        <v>1500</v>
      </c>
      <c r="M96" s="31">
        <v>78701</v>
      </c>
      <c r="N96" s="40">
        <v>220</v>
      </c>
      <c r="O96" s="52">
        <v>1.75</v>
      </c>
      <c r="P96" s="30">
        <v>36748</v>
      </c>
      <c r="Q96" s="30">
        <v>36957</v>
      </c>
      <c r="R96" s="30"/>
      <c r="S96" s="31" t="s">
        <v>1785</v>
      </c>
      <c r="T96" s="31" t="s">
        <v>1786</v>
      </c>
      <c r="U96" s="31" t="s">
        <v>3316</v>
      </c>
      <c r="V96" s="31" t="s">
        <v>1760</v>
      </c>
      <c r="AA96" s="16" t="s">
        <v>3118</v>
      </c>
      <c r="AB96" s="61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32" t="s">
        <v>3880</v>
      </c>
      <c r="G97" s="13" t="s">
        <v>27</v>
      </c>
      <c r="H97" s="13" t="s">
        <v>1192</v>
      </c>
      <c r="I97" s="126" t="s">
        <v>1191</v>
      </c>
      <c r="J97" s="127">
        <v>3381500</v>
      </c>
      <c r="L97" s="34"/>
      <c r="M97" s="31" t="s">
        <v>4086</v>
      </c>
      <c r="N97" s="92">
        <v>467</v>
      </c>
      <c r="O97" s="99">
        <v>9.47</v>
      </c>
      <c r="P97" s="58">
        <v>39272</v>
      </c>
      <c r="Q97" s="58">
        <v>39653</v>
      </c>
      <c r="R97" s="93" t="s">
        <v>4340</v>
      </c>
      <c r="S97" s="93" t="s">
        <v>1651</v>
      </c>
      <c r="T97" s="31" t="s">
        <v>1652</v>
      </c>
      <c r="U97" s="31" t="s">
        <v>3316</v>
      </c>
      <c r="V97" s="93" t="s">
        <v>4084</v>
      </c>
      <c r="AA97" s="16" t="s">
        <v>662</v>
      </c>
      <c r="AB97" s="61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125">
        <v>11067385</v>
      </c>
      <c r="F98" s="13"/>
      <c r="G98" s="126" t="s">
        <v>4919</v>
      </c>
      <c r="H98" s="126" t="s">
        <v>4970</v>
      </c>
      <c r="I98" s="126" t="s">
        <v>4969</v>
      </c>
      <c r="J98" s="127">
        <v>5078992</v>
      </c>
      <c r="K98" s="126"/>
      <c r="M98" s="127" t="s">
        <v>3643</v>
      </c>
      <c r="N98" s="53">
        <v>200</v>
      </c>
      <c r="O98" s="129">
        <v>27.41</v>
      </c>
      <c r="P98" s="128">
        <v>41628</v>
      </c>
      <c r="Q98" s="120"/>
      <c r="R98" s="127" t="s">
        <v>5176</v>
      </c>
      <c r="S98" s="127" t="s">
        <v>526</v>
      </c>
      <c r="T98" s="127" t="s">
        <v>2237</v>
      </c>
      <c r="U98" s="93" t="s">
        <v>913</v>
      </c>
      <c r="V98" s="31" t="s">
        <v>4987</v>
      </c>
      <c r="AA98" s="31" t="s">
        <v>4414</v>
      </c>
      <c r="AB98" s="61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59">
        <v>298214</v>
      </c>
      <c r="G99" s="55" t="s">
        <v>1905</v>
      </c>
      <c r="H99" s="56" t="s">
        <v>494</v>
      </c>
      <c r="I99" s="55" t="s">
        <v>1906</v>
      </c>
      <c r="J99" s="92">
        <v>289466</v>
      </c>
      <c r="K99" s="92"/>
      <c r="L99" s="55" t="s">
        <v>1906</v>
      </c>
      <c r="M99" s="92">
        <v>78702</v>
      </c>
      <c r="N99" s="92">
        <v>6</v>
      </c>
      <c r="O99" s="99">
        <v>0.5</v>
      </c>
      <c r="P99" s="58">
        <v>38887</v>
      </c>
      <c r="Q99" s="58">
        <v>39181</v>
      </c>
      <c r="R99" s="31" t="s">
        <v>4088</v>
      </c>
      <c r="S99" s="93" t="s">
        <v>495</v>
      </c>
      <c r="T99" s="93" t="s">
        <v>496</v>
      </c>
      <c r="U99" s="93" t="s">
        <v>912</v>
      </c>
      <c r="V99" s="31" t="s">
        <v>1821</v>
      </c>
      <c r="AA99" s="31" t="s">
        <v>4491</v>
      </c>
      <c r="AB99" s="61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125">
        <v>10677891</v>
      </c>
      <c r="F100" s="13"/>
      <c r="G100" s="126" t="s">
        <v>2910</v>
      </c>
      <c r="H100" s="126" t="s">
        <v>2909</v>
      </c>
      <c r="I100" s="126" t="s">
        <v>1170</v>
      </c>
      <c r="J100" s="127">
        <v>3200438</v>
      </c>
      <c r="K100" s="126" t="s">
        <v>818</v>
      </c>
      <c r="L100" s="126">
        <v>3200438</v>
      </c>
      <c r="M100" s="127" t="s">
        <v>4295</v>
      </c>
      <c r="N100" s="127">
        <v>103</v>
      </c>
      <c r="O100" s="129">
        <v>11.661</v>
      </c>
      <c r="P100" s="58">
        <v>40855</v>
      </c>
      <c r="Q100" s="58">
        <v>41029</v>
      </c>
      <c r="R100" s="31" t="s">
        <v>2134</v>
      </c>
      <c r="S100" s="127" t="s">
        <v>1169</v>
      </c>
      <c r="T100" s="127" t="s">
        <v>2339</v>
      </c>
      <c r="U100" s="93" t="s">
        <v>177</v>
      </c>
      <c r="V100" s="31" t="s">
        <v>662</v>
      </c>
      <c r="AA100" s="31" t="s">
        <v>4547</v>
      </c>
      <c r="AB100" s="61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57" t="s">
        <v>3336</v>
      </c>
      <c r="G101" s="55" t="s">
        <v>4107</v>
      </c>
      <c r="H101" s="55" t="s">
        <v>1092</v>
      </c>
      <c r="I101" s="55" t="s">
        <v>818</v>
      </c>
      <c r="J101" s="92">
        <v>3200438</v>
      </c>
      <c r="K101" s="92"/>
      <c r="L101" s="55" t="s">
        <v>818</v>
      </c>
      <c r="M101" s="31">
        <v>78744</v>
      </c>
      <c r="N101" s="92">
        <v>150</v>
      </c>
      <c r="O101" s="99">
        <v>11.661</v>
      </c>
      <c r="P101" s="58">
        <v>38791</v>
      </c>
      <c r="Q101" s="58">
        <v>38967</v>
      </c>
      <c r="R101" s="31" t="s">
        <v>2020</v>
      </c>
      <c r="S101" s="31" t="s">
        <v>873</v>
      </c>
      <c r="T101" s="31" t="s">
        <v>3207</v>
      </c>
      <c r="U101" s="93" t="s">
        <v>2057</v>
      </c>
      <c r="V101" s="31" t="s">
        <v>1956</v>
      </c>
      <c r="AA101" s="31" t="s">
        <v>4668</v>
      </c>
      <c r="AB101" s="61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G102" s="13" t="s">
        <v>2344</v>
      </c>
      <c r="H102" s="13" t="s">
        <v>2345</v>
      </c>
      <c r="I102" s="13" t="s">
        <v>1274</v>
      </c>
      <c r="L102" s="13" t="s">
        <v>1501</v>
      </c>
      <c r="M102" s="31">
        <v>78759</v>
      </c>
      <c r="N102" s="40">
        <v>61</v>
      </c>
      <c r="O102" s="52">
        <v>4.400000095367432</v>
      </c>
      <c r="P102" s="30">
        <v>35611</v>
      </c>
      <c r="Q102" s="30">
        <v>35763</v>
      </c>
      <c r="R102" s="30"/>
      <c r="S102" s="31" t="s">
        <v>1275</v>
      </c>
      <c r="T102" s="31" t="s">
        <v>1276</v>
      </c>
      <c r="U102" s="31" t="s">
        <v>3316</v>
      </c>
      <c r="V102" s="31" t="s">
        <v>3538</v>
      </c>
      <c r="AA102" s="31" t="s">
        <v>4745</v>
      </c>
      <c r="AB102" s="61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59">
        <v>312209</v>
      </c>
      <c r="G103" s="55" t="s">
        <v>706</v>
      </c>
      <c r="H103" s="55" t="s">
        <v>1597</v>
      </c>
      <c r="I103" s="55" t="s">
        <v>707</v>
      </c>
      <c r="J103" s="92">
        <v>3123152</v>
      </c>
      <c r="K103" s="92"/>
      <c r="L103" s="55" t="s">
        <v>707</v>
      </c>
      <c r="M103" s="92">
        <v>78741</v>
      </c>
      <c r="N103" s="92">
        <v>32</v>
      </c>
      <c r="O103" s="99">
        <v>1.5099862258953167</v>
      </c>
      <c r="P103" s="58">
        <v>39141</v>
      </c>
      <c r="Q103" s="58">
        <v>39338</v>
      </c>
      <c r="R103" s="93" t="s">
        <v>1554</v>
      </c>
      <c r="S103" s="93" t="s">
        <v>1457</v>
      </c>
      <c r="T103" s="31" t="s">
        <v>1458</v>
      </c>
      <c r="U103" s="31" t="s">
        <v>3316</v>
      </c>
      <c r="V103" s="93" t="s">
        <v>2269</v>
      </c>
      <c r="AA103" s="31" t="s">
        <v>4840</v>
      </c>
      <c r="AB103" s="61">
        <f t="shared" si="2"/>
        <v>3996</v>
      </c>
      <c r="AC103" s="13">
        <f t="shared" si="3"/>
        <v>17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32">
        <v>171602</v>
      </c>
      <c r="G104" s="13" t="s">
        <v>1336</v>
      </c>
      <c r="H104" s="13" t="s">
        <v>1081</v>
      </c>
      <c r="I104" s="13" t="s">
        <v>3107</v>
      </c>
      <c r="L104" s="13" t="s">
        <v>1481</v>
      </c>
      <c r="M104" s="31">
        <v>78660</v>
      </c>
      <c r="N104" s="40">
        <v>306</v>
      </c>
      <c r="O104" s="52">
        <v>17.41</v>
      </c>
      <c r="P104" s="30">
        <v>36952</v>
      </c>
      <c r="R104" s="31" t="s">
        <v>751</v>
      </c>
      <c r="S104" s="31" t="s">
        <v>1337</v>
      </c>
      <c r="T104" s="31" t="s">
        <v>750</v>
      </c>
      <c r="U104" s="31" t="s">
        <v>560</v>
      </c>
      <c r="V104" s="31" t="s">
        <v>1087</v>
      </c>
      <c r="AA104" s="31" t="s">
        <v>4862</v>
      </c>
      <c r="AB104" s="61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32">
        <v>204990</v>
      </c>
      <c r="G105" s="13" t="s">
        <v>600</v>
      </c>
      <c r="H105" s="13" t="s">
        <v>2096</v>
      </c>
      <c r="I105" s="13" t="s">
        <v>4042</v>
      </c>
      <c r="L105" s="13" t="s">
        <v>601</v>
      </c>
      <c r="M105" s="31">
        <v>78705</v>
      </c>
      <c r="N105" s="31">
        <v>15</v>
      </c>
      <c r="O105" s="52">
        <v>0.14</v>
      </c>
      <c r="P105" s="30">
        <v>37418</v>
      </c>
      <c r="Q105" s="30">
        <v>37538</v>
      </c>
      <c r="R105" s="31" t="s">
        <v>602</v>
      </c>
      <c r="S105" s="31" t="s">
        <v>603</v>
      </c>
      <c r="T105" s="31" t="s">
        <v>604</v>
      </c>
      <c r="U105" s="31" t="s">
        <v>3316</v>
      </c>
      <c r="V105" s="31" t="s">
        <v>2311</v>
      </c>
      <c r="AA105" s="31" t="s">
        <v>4987</v>
      </c>
      <c r="AB105" s="61">
        <f t="shared" si="2"/>
        <v>3824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G106" s="13" t="s">
        <v>1278</v>
      </c>
      <c r="H106" s="13" t="s">
        <v>1279</v>
      </c>
      <c r="I106" s="13" t="s">
        <v>1280</v>
      </c>
      <c r="L106" s="13" t="s">
        <v>1503</v>
      </c>
      <c r="M106" s="31">
        <v>78753</v>
      </c>
      <c r="N106" s="40">
        <v>290</v>
      </c>
      <c r="O106" s="52">
        <v>12.65</v>
      </c>
      <c r="P106" s="30">
        <v>34809</v>
      </c>
      <c r="Q106" s="30">
        <v>35037</v>
      </c>
      <c r="R106" s="30"/>
      <c r="S106" s="31" t="s">
        <v>1281</v>
      </c>
      <c r="T106" s="31" t="s">
        <v>504</v>
      </c>
      <c r="U106" s="31" t="s">
        <v>3316</v>
      </c>
      <c r="V106" s="31" t="s">
        <v>3530</v>
      </c>
      <c r="AA106" s="31" t="s">
        <v>5081</v>
      </c>
      <c r="AB106" s="61">
        <f t="shared" si="2"/>
        <v>1598</v>
      </c>
      <c r="AC106" s="13">
        <f t="shared" si="3"/>
        <v>14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G107" s="13" t="s">
        <v>505</v>
      </c>
      <c r="H107" s="13" t="s">
        <v>506</v>
      </c>
      <c r="I107" s="13" t="s">
        <v>507</v>
      </c>
      <c r="L107" s="13" t="s">
        <v>1504</v>
      </c>
      <c r="M107" s="31">
        <v>78746</v>
      </c>
      <c r="N107" s="40">
        <v>308</v>
      </c>
      <c r="O107" s="52">
        <v>18.62</v>
      </c>
      <c r="P107" s="30">
        <v>35174</v>
      </c>
      <c r="Q107" s="30">
        <v>35264</v>
      </c>
      <c r="R107" s="30"/>
      <c r="S107" s="31" t="s">
        <v>512</v>
      </c>
      <c r="T107" s="31" t="s">
        <v>513</v>
      </c>
      <c r="U107" s="31" t="s">
        <v>3316</v>
      </c>
      <c r="V107" s="31" t="s">
        <v>3534</v>
      </c>
      <c r="AA107" s="31" t="s">
        <v>5178</v>
      </c>
      <c r="AB107" s="61">
        <f t="shared" si="2"/>
        <v>850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32">
        <v>192451</v>
      </c>
      <c r="G108" s="13" t="s">
        <v>2469</v>
      </c>
      <c r="H108" s="13" t="s">
        <v>2327</v>
      </c>
      <c r="I108" s="13" t="s">
        <v>1813</v>
      </c>
      <c r="L108" s="13" t="s">
        <v>2366</v>
      </c>
      <c r="M108" s="31">
        <v>78727</v>
      </c>
      <c r="N108" s="31">
        <v>94</v>
      </c>
      <c r="O108" s="52">
        <v>16.1</v>
      </c>
      <c r="P108" s="30">
        <v>37221</v>
      </c>
      <c r="Q108" s="30">
        <v>37531</v>
      </c>
      <c r="R108" s="31" t="s">
        <v>751</v>
      </c>
      <c r="S108" s="31" t="s">
        <v>2322</v>
      </c>
      <c r="T108" s="31" t="s">
        <v>2367</v>
      </c>
      <c r="U108" s="31" t="s">
        <v>3316</v>
      </c>
      <c r="V108" s="31" t="s">
        <v>4015</v>
      </c>
      <c r="AA108" s="31"/>
      <c r="AB108" s="61"/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25">
        <v>11066274</v>
      </c>
      <c r="F109" s="13"/>
      <c r="G109" s="126" t="s">
        <v>4914</v>
      </c>
      <c r="H109" s="126" t="s">
        <v>4913</v>
      </c>
      <c r="I109" s="126" t="s">
        <v>4915</v>
      </c>
      <c r="J109" s="127">
        <v>5084898</v>
      </c>
      <c r="K109" s="126"/>
      <c r="M109" s="127" t="s">
        <v>4295</v>
      </c>
      <c r="N109" s="31">
        <v>346</v>
      </c>
      <c r="O109" s="129">
        <v>20.8765</v>
      </c>
      <c r="P109" s="128">
        <v>41626</v>
      </c>
      <c r="Q109" s="120"/>
      <c r="R109" s="127" t="s">
        <v>4490</v>
      </c>
      <c r="S109" s="127" t="s">
        <v>4967</v>
      </c>
      <c r="T109" s="127" t="s">
        <v>119</v>
      </c>
      <c r="U109" s="93" t="s">
        <v>913</v>
      </c>
      <c r="V109" s="31" t="s">
        <v>4987</v>
      </c>
      <c r="AA109" s="31"/>
      <c r="AB109" s="61"/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57" t="s">
        <v>2419</v>
      </c>
      <c r="G110" s="55" t="s">
        <v>2334</v>
      </c>
      <c r="H110" s="59" t="s">
        <v>142</v>
      </c>
      <c r="I110" s="55" t="s">
        <v>1460</v>
      </c>
      <c r="J110" s="92">
        <v>3076896</v>
      </c>
      <c r="K110" s="92"/>
      <c r="L110" s="55" t="s">
        <v>1460</v>
      </c>
      <c r="M110" s="92">
        <v>78741</v>
      </c>
      <c r="N110" s="92">
        <v>36</v>
      </c>
      <c r="O110" s="99">
        <v>2.037</v>
      </c>
      <c r="P110" s="58">
        <v>39141</v>
      </c>
      <c r="Q110" s="113">
        <v>39476</v>
      </c>
      <c r="R110" s="93" t="s">
        <v>4340</v>
      </c>
      <c r="S110" s="93" t="s">
        <v>2288</v>
      </c>
      <c r="T110" s="31" t="s">
        <v>3159</v>
      </c>
      <c r="U110" s="93" t="s">
        <v>912</v>
      </c>
      <c r="V110" s="93" t="s">
        <v>2269</v>
      </c>
      <c r="AA110" s="31"/>
      <c r="AB110" s="61"/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25">
        <v>10703164</v>
      </c>
      <c r="F111" s="13"/>
      <c r="G111" s="126" t="s">
        <v>4419</v>
      </c>
      <c r="H111" s="126" t="s">
        <v>4420</v>
      </c>
      <c r="I111" s="126" t="s">
        <v>4421</v>
      </c>
      <c r="J111" s="127">
        <v>1121236</v>
      </c>
      <c r="K111" s="126"/>
      <c r="M111" s="127">
        <v>78701</v>
      </c>
      <c r="N111" s="31">
        <v>320</v>
      </c>
      <c r="O111" s="132">
        <v>1.32</v>
      </c>
      <c r="P111" s="128">
        <v>40918</v>
      </c>
      <c r="Q111" s="128">
        <v>41173</v>
      </c>
      <c r="R111" s="127" t="s">
        <v>261</v>
      </c>
      <c r="S111" s="127" t="s">
        <v>4422</v>
      </c>
      <c r="T111" s="127" t="s">
        <v>4423</v>
      </c>
      <c r="U111" s="31" t="s">
        <v>3316</v>
      </c>
      <c r="V111" s="31" t="s">
        <v>4414</v>
      </c>
      <c r="AA111" s="31"/>
      <c r="AB111" s="61"/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G112" s="13" t="s">
        <v>514</v>
      </c>
      <c r="H112" s="13" t="s">
        <v>409</v>
      </c>
      <c r="I112" s="13" t="s">
        <v>410</v>
      </c>
      <c r="L112" s="13" t="s">
        <v>1505</v>
      </c>
      <c r="M112" s="31">
        <v>78749</v>
      </c>
      <c r="N112" s="40">
        <v>150</v>
      </c>
      <c r="O112" s="52">
        <v>11.97</v>
      </c>
      <c r="P112" s="30">
        <v>35257</v>
      </c>
      <c r="Q112" s="30">
        <v>35542</v>
      </c>
      <c r="R112" s="30"/>
      <c r="S112" s="31" t="s">
        <v>411</v>
      </c>
      <c r="T112" s="31" t="s">
        <v>412</v>
      </c>
      <c r="U112" s="31" t="s">
        <v>3316</v>
      </c>
      <c r="V112" s="31" t="s">
        <v>3534</v>
      </c>
      <c r="AA112" s="31"/>
      <c r="AB112" s="61"/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32">
        <v>173108</v>
      </c>
      <c r="G113" s="13" t="s">
        <v>1091</v>
      </c>
      <c r="H113" s="13" t="s">
        <v>509</v>
      </c>
      <c r="I113" s="13" t="s">
        <v>3810</v>
      </c>
      <c r="L113" s="13" t="s">
        <v>2752</v>
      </c>
      <c r="M113" s="31">
        <v>78701</v>
      </c>
      <c r="N113" s="40">
        <v>86</v>
      </c>
      <c r="O113" s="52">
        <v>0.778</v>
      </c>
      <c r="P113" s="30">
        <v>36992</v>
      </c>
      <c r="Q113" s="30">
        <v>37113</v>
      </c>
      <c r="R113" s="30"/>
      <c r="S113" s="31" t="s">
        <v>4081</v>
      </c>
      <c r="T113" s="31" t="s">
        <v>3608</v>
      </c>
      <c r="U113" s="31" t="s">
        <v>3316</v>
      </c>
      <c r="V113" s="31" t="s">
        <v>1088</v>
      </c>
      <c r="AA113" s="31"/>
      <c r="AB113" s="61"/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68">
        <v>271440</v>
      </c>
      <c r="G114" s="71" t="s">
        <v>4201</v>
      </c>
      <c r="H114" s="70" t="s">
        <v>4202</v>
      </c>
      <c r="I114" s="13" t="s">
        <v>4200</v>
      </c>
      <c r="J114" s="31">
        <v>3047835</v>
      </c>
      <c r="L114" s="70"/>
      <c r="M114" s="31">
        <v>78717</v>
      </c>
      <c r="N114" s="31">
        <v>108</v>
      </c>
      <c r="O114" s="52">
        <v>10.2</v>
      </c>
      <c r="P114" s="69">
        <v>38887</v>
      </c>
      <c r="Q114" s="69">
        <v>39160</v>
      </c>
      <c r="R114" s="31" t="s">
        <v>1155</v>
      </c>
      <c r="S114" s="31" t="s">
        <v>4203</v>
      </c>
      <c r="T114" s="31" t="s">
        <v>4204</v>
      </c>
      <c r="U114" s="31" t="s">
        <v>3316</v>
      </c>
      <c r="V114" s="31" t="s">
        <v>1821</v>
      </c>
      <c r="AA114" s="31"/>
      <c r="AB114" s="61"/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125">
        <v>11131133</v>
      </c>
      <c r="F115" s="13"/>
      <c r="G115" s="126" t="s">
        <v>5135</v>
      </c>
      <c r="H115" s="126" t="s">
        <v>5096</v>
      </c>
      <c r="I115" s="126" t="s">
        <v>5134</v>
      </c>
      <c r="J115" s="127">
        <v>5095630</v>
      </c>
      <c r="K115" s="13"/>
      <c r="M115" s="127" t="s">
        <v>3938</v>
      </c>
      <c r="N115" s="31">
        <v>69</v>
      </c>
      <c r="O115" s="135">
        <v>13.5</v>
      </c>
      <c r="P115" s="128">
        <v>41758</v>
      </c>
      <c r="Q115" s="126"/>
      <c r="R115" s="127" t="s">
        <v>1879</v>
      </c>
      <c r="S115" s="127" t="s">
        <v>5146</v>
      </c>
      <c r="T115" s="127" t="s">
        <v>2245</v>
      </c>
      <c r="U115" s="127" t="s">
        <v>913</v>
      </c>
      <c r="V115" s="31" t="s">
        <v>5178</v>
      </c>
      <c r="AA115" s="31"/>
      <c r="AB115" s="61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68">
        <v>242164</v>
      </c>
      <c r="G116" s="68" t="s">
        <v>3412</v>
      </c>
      <c r="H116" s="70" t="s">
        <v>1912</v>
      </c>
      <c r="I116" s="13" t="s">
        <v>2701</v>
      </c>
      <c r="J116" s="31">
        <v>3138573</v>
      </c>
      <c r="L116" s="70" t="s">
        <v>1913</v>
      </c>
      <c r="M116" s="31">
        <v>78717</v>
      </c>
      <c r="N116" s="31">
        <v>66</v>
      </c>
      <c r="O116" s="52">
        <v>12.2</v>
      </c>
      <c r="P116" s="69">
        <v>38266</v>
      </c>
      <c r="Q116" s="69">
        <v>38427</v>
      </c>
      <c r="R116" s="31" t="s">
        <v>2032</v>
      </c>
      <c r="S116" s="31" t="s">
        <v>1914</v>
      </c>
      <c r="T116" s="31" t="s">
        <v>1915</v>
      </c>
      <c r="U116" s="31" t="s">
        <v>3316</v>
      </c>
      <c r="V116" s="31" t="s">
        <v>595</v>
      </c>
      <c r="AA116" s="31"/>
      <c r="AB116" s="61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68">
        <v>280329</v>
      </c>
      <c r="G117" s="71" t="s">
        <v>2696</v>
      </c>
      <c r="H117" s="70" t="s">
        <v>2697</v>
      </c>
      <c r="I117" s="13" t="s">
        <v>2698</v>
      </c>
      <c r="J117" s="31">
        <v>3280217</v>
      </c>
      <c r="L117" s="70"/>
      <c r="M117" s="31">
        <v>78717</v>
      </c>
      <c r="N117" s="31">
        <v>118</v>
      </c>
      <c r="O117" s="52">
        <v>14.5</v>
      </c>
      <c r="P117" s="69">
        <v>39060</v>
      </c>
      <c r="Q117" s="69">
        <v>39286</v>
      </c>
      <c r="R117" s="127" t="s">
        <v>261</v>
      </c>
      <c r="S117" s="31" t="s">
        <v>2699</v>
      </c>
      <c r="T117" s="31" t="s">
        <v>2700</v>
      </c>
      <c r="U117" s="31" t="s">
        <v>3316</v>
      </c>
      <c r="V117" s="31" t="s">
        <v>4337</v>
      </c>
      <c r="AA117" s="31"/>
      <c r="AB117" s="61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125">
        <v>10524904</v>
      </c>
      <c r="F118" s="13"/>
      <c r="G118" s="126" t="s">
        <v>2567</v>
      </c>
      <c r="H118" s="126" t="s">
        <v>2568</v>
      </c>
      <c r="I118" s="126" t="s">
        <v>2569</v>
      </c>
      <c r="J118" s="127">
        <v>3501338</v>
      </c>
      <c r="K118" s="13"/>
      <c r="L118" s="126"/>
      <c r="M118" s="127" t="s">
        <v>3938</v>
      </c>
      <c r="N118" s="31">
        <v>71</v>
      </c>
      <c r="O118" s="129">
        <v>12</v>
      </c>
      <c r="P118" s="128">
        <v>40522</v>
      </c>
      <c r="Q118" s="128">
        <v>40967</v>
      </c>
      <c r="R118" s="93" t="s">
        <v>4340</v>
      </c>
      <c r="S118" s="127" t="s">
        <v>2570</v>
      </c>
      <c r="T118" s="127" t="s">
        <v>2233</v>
      </c>
      <c r="U118" s="127" t="s">
        <v>912</v>
      </c>
      <c r="V118" s="31" t="s">
        <v>2565</v>
      </c>
      <c r="AA118" s="31"/>
      <c r="AB118" s="61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125">
        <v>10868970</v>
      </c>
      <c r="F119" s="13"/>
      <c r="G119" s="126" t="s">
        <v>4605</v>
      </c>
      <c r="H119" s="126" t="s">
        <v>4603</v>
      </c>
      <c r="I119" s="126" t="s">
        <v>4604</v>
      </c>
      <c r="J119" s="127">
        <v>3079465</v>
      </c>
      <c r="K119" s="13"/>
      <c r="M119" s="127">
        <v>78717</v>
      </c>
      <c r="N119" s="31">
        <v>52</v>
      </c>
      <c r="O119" s="129">
        <v>8</v>
      </c>
      <c r="P119" s="128">
        <v>41253</v>
      </c>
      <c r="Q119" s="128">
        <v>41533</v>
      </c>
      <c r="R119" s="31" t="s">
        <v>4233</v>
      </c>
      <c r="S119" s="127" t="s">
        <v>4644</v>
      </c>
      <c r="T119" s="127" t="s">
        <v>2233</v>
      </c>
      <c r="U119" s="31" t="s">
        <v>912</v>
      </c>
      <c r="V119" s="31" t="s">
        <v>4668</v>
      </c>
      <c r="AA119" s="31"/>
      <c r="AB119" s="61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25">
        <v>10863981</v>
      </c>
      <c r="F120" s="13"/>
      <c r="G120" s="126" t="s">
        <v>4571</v>
      </c>
      <c r="H120" s="126" t="s">
        <v>4630</v>
      </c>
      <c r="I120" s="126" t="s">
        <v>4570</v>
      </c>
      <c r="J120" s="127">
        <v>3554489</v>
      </c>
      <c r="K120" s="13"/>
      <c r="M120" s="127" t="s">
        <v>2788</v>
      </c>
      <c r="N120" s="31">
        <v>7</v>
      </c>
      <c r="O120" s="129">
        <v>0.39</v>
      </c>
      <c r="P120" s="128">
        <v>41242</v>
      </c>
      <c r="Q120" s="128">
        <v>41529</v>
      </c>
      <c r="R120" s="31" t="s">
        <v>4233</v>
      </c>
      <c r="S120" s="127" t="s">
        <v>4624</v>
      </c>
      <c r="T120" s="127" t="s">
        <v>2233</v>
      </c>
      <c r="U120" s="93" t="s">
        <v>177</v>
      </c>
      <c r="V120" s="31" t="s">
        <v>4668</v>
      </c>
      <c r="AA120" s="31"/>
      <c r="AB120" s="61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5">
        <v>10849780</v>
      </c>
      <c r="F121" s="13"/>
      <c r="G121" s="126" t="s">
        <v>4581</v>
      </c>
      <c r="H121" s="126" t="s">
        <v>4631</v>
      </c>
      <c r="I121" s="126" t="s">
        <v>4580</v>
      </c>
      <c r="J121" s="127">
        <v>3554457</v>
      </c>
      <c r="K121" s="13"/>
      <c r="M121" s="127" t="s">
        <v>2788</v>
      </c>
      <c r="N121" s="31">
        <v>7</v>
      </c>
      <c r="O121" s="129">
        <v>0.39</v>
      </c>
      <c r="P121" s="128">
        <v>41211</v>
      </c>
      <c r="Q121" s="128">
        <v>41372</v>
      </c>
      <c r="R121" s="31" t="s">
        <v>4233</v>
      </c>
      <c r="S121" s="127" t="s">
        <v>4624</v>
      </c>
      <c r="T121" s="127" t="s">
        <v>2233</v>
      </c>
      <c r="U121" s="93" t="s">
        <v>177</v>
      </c>
      <c r="V121" s="31" t="s">
        <v>4668</v>
      </c>
      <c r="AA121" s="31"/>
      <c r="AB121" s="61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57" t="s">
        <v>1024</v>
      </c>
      <c r="G122" s="55" t="s">
        <v>811</v>
      </c>
      <c r="H122" s="56" t="s">
        <v>2545</v>
      </c>
      <c r="I122" s="55" t="s">
        <v>3666</v>
      </c>
      <c r="J122" s="92">
        <v>802107</v>
      </c>
      <c r="K122" s="92"/>
      <c r="L122" s="55" t="s">
        <v>3666</v>
      </c>
      <c r="M122" s="92">
        <v>78735</v>
      </c>
      <c r="N122" s="92">
        <v>216</v>
      </c>
      <c r="O122" s="99">
        <v>39.5</v>
      </c>
      <c r="P122" s="58">
        <v>38852</v>
      </c>
      <c r="Q122" s="58">
        <v>39248</v>
      </c>
      <c r="R122" s="31" t="s">
        <v>4088</v>
      </c>
      <c r="S122" s="93" t="s">
        <v>2543</v>
      </c>
      <c r="T122" s="93" t="s">
        <v>2544</v>
      </c>
      <c r="U122" s="93" t="s">
        <v>177</v>
      </c>
      <c r="V122" s="31" t="s">
        <v>1821</v>
      </c>
      <c r="AA122" s="31"/>
      <c r="AB122" s="61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125">
        <v>10738937</v>
      </c>
      <c r="F123" s="13"/>
      <c r="G123" s="126" t="s">
        <v>1860</v>
      </c>
      <c r="H123" s="126" t="s">
        <v>352</v>
      </c>
      <c r="I123" s="126" t="s">
        <v>1861</v>
      </c>
      <c r="J123" s="127">
        <v>503854</v>
      </c>
      <c r="K123" s="126"/>
      <c r="M123" s="127" t="s">
        <v>3179</v>
      </c>
      <c r="N123" s="31">
        <v>4</v>
      </c>
      <c r="O123" s="132">
        <v>0.45</v>
      </c>
      <c r="P123" s="128">
        <v>40991</v>
      </c>
      <c r="Q123" s="128">
        <v>41401</v>
      </c>
      <c r="R123" s="127" t="s">
        <v>4088</v>
      </c>
      <c r="S123" s="127" t="s">
        <v>126</v>
      </c>
      <c r="T123" s="127" t="s">
        <v>1978</v>
      </c>
      <c r="U123" s="127" t="s">
        <v>912</v>
      </c>
      <c r="V123" s="31" t="s">
        <v>4414</v>
      </c>
      <c r="AA123" s="31"/>
      <c r="AB123" s="61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59">
        <v>254457</v>
      </c>
      <c r="G124" s="55" t="s">
        <v>3347</v>
      </c>
      <c r="H124" s="55" t="s">
        <v>4027</v>
      </c>
      <c r="I124" s="13" t="s">
        <v>3918</v>
      </c>
      <c r="L124" s="55" t="s">
        <v>3348</v>
      </c>
      <c r="M124" s="31">
        <v>78729</v>
      </c>
      <c r="N124" s="92">
        <v>270</v>
      </c>
      <c r="O124" s="99">
        <v>12.17</v>
      </c>
      <c r="P124" s="58">
        <v>38485</v>
      </c>
      <c r="Q124" s="58">
        <v>38579</v>
      </c>
      <c r="R124" s="31" t="s">
        <v>1155</v>
      </c>
      <c r="S124" s="31" t="s">
        <v>3857</v>
      </c>
      <c r="T124" s="31" t="s">
        <v>297</v>
      </c>
      <c r="U124" s="31" t="s">
        <v>3316</v>
      </c>
      <c r="V124" s="31" t="s">
        <v>3028</v>
      </c>
      <c r="AA124" s="31"/>
      <c r="AB124" s="61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32">
        <v>232726</v>
      </c>
      <c r="G125" s="13" t="s">
        <v>2660</v>
      </c>
      <c r="H125" s="13" t="s">
        <v>2659</v>
      </c>
      <c r="I125" s="13" t="s">
        <v>2661</v>
      </c>
      <c r="L125" s="13" t="s">
        <v>2662</v>
      </c>
      <c r="M125" s="31">
        <v>78750</v>
      </c>
      <c r="N125" s="40">
        <v>12</v>
      </c>
      <c r="O125" s="52">
        <v>2.27</v>
      </c>
      <c r="P125" s="30">
        <v>38076</v>
      </c>
      <c r="Q125" s="30">
        <v>38258</v>
      </c>
      <c r="R125" s="31" t="s">
        <v>751</v>
      </c>
      <c r="S125" s="31" t="s">
        <v>960</v>
      </c>
      <c r="T125" s="31" t="s">
        <v>961</v>
      </c>
      <c r="U125" s="31" t="s">
        <v>3316</v>
      </c>
      <c r="V125" s="31" t="s">
        <v>2658</v>
      </c>
      <c r="AA125" s="31"/>
      <c r="AB125" s="61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32">
        <v>175877</v>
      </c>
      <c r="G126" s="13" t="s">
        <v>3764</v>
      </c>
      <c r="H126" s="13" t="s">
        <v>1332</v>
      </c>
      <c r="I126" s="13" t="s">
        <v>3843</v>
      </c>
      <c r="L126" s="13" t="s">
        <v>3015</v>
      </c>
      <c r="M126" s="31">
        <v>78704</v>
      </c>
      <c r="N126" s="40">
        <v>11</v>
      </c>
      <c r="O126" s="52">
        <v>1.1</v>
      </c>
      <c r="P126" s="30">
        <v>37263</v>
      </c>
      <c r="Q126" s="30">
        <v>37461</v>
      </c>
      <c r="R126" s="31" t="s">
        <v>4340</v>
      </c>
      <c r="S126" s="31" t="s">
        <v>3016</v>
      </c>
      <c r="T126" s="31" t="s">
        <v>3017</v>
      </c>
      <c r="U126" s="31" t="s">
        <v>3316</v>
      </c>
      <c r="V126" s="31" t="s">
        <v>3014</v>
      </c>
      <c r="AA126" s="31"/>
      <c r="AB126" s="61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G127" s="13" t="s">
        <v>413</v>
      </c>
      <c r="H127" s="13" t="s">
        <v>414</v>
      </c>
      <c r="I127" s="13" t="s">
        <v>415</v>
      </c>
      <c r="L127" s="13" t="s">
        <v>1506</v>
      </c>
      <c r="M127" s="31">
        <v>78727</v>
      </c>
      <c r="N127" s="40">
        <v>200</v>
      </c>
      <c r="O127" s="52">
        <v>17.1</v>
      </c>
      <c r="P127" s="30">
        <v>35240</v>
      </c>
      <c r="Q127" s="30" t="s">
        <v>416</v>
      </c>
      <c r="R127" s="30"/>
      <c r="S127" s="31" t="s">
        <v>558</v>
      </c>
      <c r="T127" s="31" t="s">
        <v>559</v>
      </c>
      <c r="U127" s="31" t="s">
        <v>560</v>
      </c>
      <c r="V127" s="31" t="s">
        <v>3534</v>
      </c>
      <c r="AA127" s="31"/>
      <c r="AB127" s="61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G128" s="13" t="s">
        <v>561</v>
      </c>
      <c r="H128" s="13" t="s">
        <v>562</v>
      </c>
      <c r="I128" s="13" t="s">
        <v>563</v>
      </c>
      <c r="L128" s="13" t="s">
        <v>1507</v>
      </c>
      <c r="M128" s="31">
        <v>78746</v>
      </c>
      <c r="N128" s="40">
        <v>17</v>
      </c>
      <c r="O128" s="52">
        <v>2.2</v>
      </c>
      <c r="P128" s="30">
        <v>35299</v>
      </c>
      <c r="Q128" s="30">
        <v>35438</v>
      </c>
      <c r="R128" s="30"/>
      <c r="S128" s="31" t="s">
        <v>564</v>
      </c>
      <c r="T128" s="31" t="s">
        <v>565</v>
      </c>
      <c r="U128" s="31" t="s">
        <v>3316</v>
      </c>
      <c r="V128" s="31" t="s">
        <v>3535</v>
      </c>
      <c r="AA128" s="31"/>
      <c r="AB128" s="61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32">
        <v>10084464</v>
      </c>
      <c r="G129" s="13" t="s">
        <v>2776</v>
      </c>
      <c r="H129" s="13" t="s">
        <v>3987</v>
      </c>
      <c r="I129" s="13" t="s">
        <v>2777</v>
      </c>
      <c r="J129" s="31">
        <v>665288</v>
      </c>
      <c r="L129" s="58"/>
      <c r="M129" s="31" t="s">
        <v>545</v>
      </c>
      <c r="N129" s="31">
        <v>270</v>
      </c>
      <c r="O129" s="31">
        <v>3.9</v>
      </c>
      <c r="P129" s="58">
        <v>39379</v>
      </c>
      <c r="Q129" s="58">
        <v>39598</v>
      </c>
      <c r="R129" s="93" t="s">
        <v>1662</v>
      </c>
      <c r="S129" s="93" t="s">
        <v>3988</v>
      </c>
      <c r="T129" s="31" t="s">
        <v>3477</v>
      </c>
      <c r="U129" s="31" t="s">
        <v>3316</v>
      </c>
      <c r="V129" s="31" t="s">
        <v>2301</v>
      </c>
      <c r="AA129" s="31"/>
      <c r="AB129" s="61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32">
        <v>150613</v>
      </c>
      <c r="G130" s="13" t="s">
        <v>3049</v>
      </c>
      <c r="H130" s="13" t="s">
        <v>4245</v>
      </c>
      <c r="I130" s="13" t="s">
        <v>4244</v>
      </c>
      <c r="L130" s="13" t="s">
        <v>1508</v>
      </c>
      <c r="M130" s="31">
        <v>78734</v>
      </c>
      <c r="N130" s="40">
        <v>24</v>
      </c>
      <c r="O130" s="52">
        <v>3.8</v>
      </c>
      <c r="P130" s="30">
        <v>36671</v>
      </c>
      <c r="Q130" s="30">
        <v>36781</v>
      </c>
      <c r="R130" s="30"/>
      <c r="S130" s="31" t="s">
        <v>3050</v>
      </c>
      <c r="T130" s="31" t="s">
        <v>3051</v>
      </c>
      <c r="U130" s="31" t="s">
        <v>3316</v>
      </c>
      <c r="V130" s="31" t="s">
        <v>4246</v>
      </c>
      <c r="AA130" s="31"/>
      <c r="AB130" s="61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676</v>
      </c>
      <c r="H131" s="13" t="s">
        <v>476</v>
      </c>
      <c r="I131" s="47" t="s">
        <v>675</v>
      </c>
      <c r="J131" s="46"/>
      <c r="K131" s="46"/>
      <c r="L131" s="47" t="s">
        <v>675</v>
      </c>
      <c r="M131" s="31">
        <v>78738</v>
      </c>
      <c r="N131" s="40">
        <v>259</v>
      </c>
      <c r="O131" s="52">
        <v>15.2</v>
      </c>
      <c r="P131" s="30" t="s">
        <v>416</v>
      </c>
      <c r="Q131" s="30" t="s">
        <v>416</v>
      </c>
      <c r="R131" s="30"/>
      <c r="U131" s="31" t="s">
        <v>3316</v>
      </c>
      <c r="V131" s="31" t="s">
        <v>1088</v>
      </c>
      <c r="AA131" s="31"/>
      <c r="AB131" s="61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32">
        <v>10056888</v>
      </c>
      <c r="G132" s="13" t="s">
        <v>3640</v>
      </c>
      <c r="H132" s="13" t="s">
        <v>3641</v>
      </c>
      <c r="I132" s="13" t="s">
        <v>3642</v>
      </c>
      <c r="J132" s="127">
        <v>3312400</v>
      </c>
      <c r="L132" s="34"/>
      <c r="M132" s="31" t="s">
        <v>3643</v>
      </c>
      <c r="N132" s="92">
        <v>186</v>
      </c>
      <c r="O132" s="99">
        <v>45.3</v>
      </c>
      <c r="P132" s="58">
        <v>39293</v>
      </c>
      <c r="Q132" s="113">
        <v>39469</v>
      </c>
      <c r="R132" s="93" t="s">
        <v>1554</v>
      </c>
      <c r="S132" s="93" t="s">
        <v>3066</v>
      </c>
      <c r="T132" s="31" t="s">
        <v>3207</v>
      </c>
      <c r="U132" s="31" t="s">
        <v>3316</v>
      </c>
      <c r="V132" s="93" t="s">
        <v>4084</v>
      </c>
      <c r="AA132" s="31"/>
      <c r="AB132" s="61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68">
        <v>234146</v>
      </c>
      <c r="G133" s="67" t="s">
        <v>1246</v>
      </c>
      <c r="H133" s="67" t="s">
        <v>4253</v>
      </c>
      <c r="I133" s="67" t="s">
        <v>4256</v>
      </c>
      <c r="J133" s="31">
        <v>203394</v>
      </c>
      <c r="K133" s="72"/>
      <c r="L133" s="67" t="s">
        <v>1247</v>
      </c>
      <c r="M133" s="31">
        <v>78745</v>
      </c>
      <c r="N133" s="31">
        <v>85</v>
      </c>
      <c r="O133" s="52">
        <v>4.12</v>
      </c>
      <c r="P133" s="69">
        <v>38093</v>
      </c>
      <c r="Q133" s="69">
        <v>38289</v>
      </c>
      <c r="R133" s="31" t="s">
        <v>2020</v>
      </c>
      <c r="S133" s="31" t="s">
        <v>2021</v>
      </c>
      <c r="T133" s="31" t="s">
        <v>2022</v>
      </c>
      <c r="U133" s="31" t="s">
        <v>3316</v>
      </c>
      <c r="V133" s="31" t="s">
        <v>2874</v>
      </c>
      <c r="AA133" s="31"/>
      <c r="AB133" s="61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59">
        <v>281340</v>
      </c>
      <c r="G134" s="55" t="s">
        <v>639</v>
      </c>
      <c r="H134" s="55" t="s">
        <v>4237</v>
      </c>
      <c r="I134" s="55" t="s">
        <v>2109</v>
      </c>
      <c r="J134" s="92"/>
      <c r="K134" s="92"/>
      <c r="L134" s="55" t="s">
        <v>640</v>
      </c>
      <c r="M134" s="31">
        <v>78753</v>
      </c>
      <c r="N134" s="40">
        <v>295</v>
      </c>
      <c r="O134" s="99">
        <v>17.872</v>
      </c>
      <c r="P134" s="58">
        <v>38581</v>
      </c>
      <c r="Q134" s="58">
        <v>38706</v>
      </c>
      <c r="R134" s="31" t="s">
        <v>602</v>
      </c>
      <c r="S134" s="31" t="s">
        <v>921</v>
      </c>
      <c r="T134" s="31" t="s">
        <v>1326</v>
      </c>
      <c r="U134" s="31" t="s">
        <v>3316</v>
      </c>
      <c r="V134" s="31" t="s">
        <v>736</v>
      </c>
      <c r="AA134" s="31"/>
      <c r="AB134" s="61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E135" s="59">
        <v>309782</v>
      </c>
      <c r="G135" s="59" t="s">
        <v>3423</v>
      </c>
      <c r="H135" s="59" t="s">
        <v>1285</v>
      </c>
      <c r="I135" s="59" t="s">
        <v>3424</v>
      </c>
      <c r="J135" s="92">
        <v>3280213</v>
      </c>
      <c r="K135" s="92"/>
      <c r="L135" s="59" t="s">
        <v>3424</v>
      </c>
      <c r="M135" s="92">
        <v>78753</v>
      </c>
      <c r="N135" s="92">
        <v>400</v>
      </c>
      <c r="O135" s="99">
        <v>23.52</v>
      </c>
      <c r="P135" s="113">
        <v>39069</v>
      </c>
      <c r="Q135" s="113">
        <v>39232</v>
      </c>
      <c r="R135" s="92" t="s">
        <v>1607</v>
      </c>
      <c r="S135" s="92" t="s">
        <v>246</v>
      </c>
      <c r="T135" s="92" t="s">
        <v>247</v>
      </c>
      <c r="U135" s="31" t="s">
        <v>3316</v>
      </c>
      <c r="V135" s="31" t="s">
        <v>4337</v>
      </c>
      <c r="AA135" s="31"/>
      <c r="AB135" s="61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62">
        <v>109810</v>
      </c>
      <c r="G136" s="13" t="s">
        <v>479</v>
      </c>
      <c r="H136" s="13" t="s">
        <v>165</v>
      </c>
      <c r="I136" s="13" t="s">
        <v>480</v>
      </c>
      <c r="L136" s="13" t="s">
        <v>2559</v>
      </c>
      <c r="M136" s="31">
        <v>78753</v>
      </c>
      <c r="N136" s="40">
        <v>86</v>
      </c>
      <c r="O136" s="52">
        <v>9.68</v>
      </c>
      <c r="P136" s="30">
        <v>36474</v>
      </c>
      <c r="Q136" s="30">
        <v>36724</v>
      </c>
      <c r="R136" s="30"/>
      <c r="S136" s="31" t="s">
        <v>481</v>
      </c>
      <c r="T136" s="31" t="s">
        <v>482</v>
      </c>
      <c r="U136" s="31" t="s">
        <v>3316</v>
      </c>
      <c r="V136" s="31" t="s">
        <v>2826</v>
      </c>
      <c r="AA136" s="31"/>
      <c r="AB136" s="61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125">
        <v>10423432</v>
      </c>
      <c r="F137" s="13"/>
      <c r="G137" s="126" t="s">
        <v>1928</v>
      </c>
      <c r="H137" s="126" t="s">
        <v>3855</v>
      </c>
      <c r="I137" s="126" t="s">
        <v>115</v>
      </c>
      <c r="J137" s="127">
        <v>226761</v>
      </c>
      <c r="K137" s="126"/>
      <c r="L137" s="126"/>
      <c r="M137" s="127" t="s">
        <v>3647</v>
      </c>
      <c r="N137" s="31">
        <v>250</v>
      </c>
      <c r="O137" s="127" t="s">
        <v>1929</v>
      </c>
      <c r="P137" s="128">
        <v>40275</v>
      </c>
      <c r="Q137" s="128">
        <v>40661</v>
      </c>
      <c r="R137" s="31" t="s">
        <v>4340</v>
      </c>
      <c r="S137" s="127" t="s">
        <v>116</v>
      </c>
      <c r="T137" s="127" t="s">
        <v>114</v>
      </c>
      <c r="U137" s="31" t="s">
        <v>177</v>
      </c>
      <c r="V137" s="31" t="s">
        <v>2163</v>
      </c>
      <c r="AA137" s="31"/>
      <c r="AB137" s="61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59">
        <v>313602</v>
      </c>
      <c r="G138" s="55" t="s">
        <v>711</v>
      </c>
      <c r="H138" s="55" t="s">
        <v>1599</v>
      </c>
      <c r="I138" s="55" t="s">
        <v>712</v>
      </c>
      <c r="J138" s="92">
        <v>589412</v>
      </c>
      <c r="K138" s="92"/>
      <c r="L138" s="55" t="s">
        <v>712</v>
      </c>
      <c r="M138" s="92">
        <v>78705</v>
      </c>
      <c r="N138" s="31">
        <v>99</v>
      </c>
      <c r="O138" s="99">
        <v>6.6</v>
      </c>
      <c r="P138" s="58">
        <v>39141</v>
      </c>
      <c r="Q138" s="58">
        <v>39296</v>
      </c>
      <c r="R138" s="93" t="s">
        <v>1607</v>
      </c>
      <c r="S138" s="93" t="s">
        <v>1748</v>
      </c>
      <c r="T138" s="31" t="s">
        <v>2291</v>
      </c>
      <c r="U138" s="4" t="s">
        <v>3316</v>
      </c>
      <c r="V138" s="93" t="s">
        <v>2269</v>
      </c>
      <c r="AA138" s="31"/>
      <c r="AB138" s="61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59">
        <v>10010110</v>
      </c>
      <c r="G139" s="55" t="s">
        <v>724</v>
      </c>
      <c r="H139" s="55" t="s">
        <v>3511</v>
      </c>
      <c r="I139" s="55" t="s">
        <v>725</v>
      </c>
      <c r="J139" s="92">
        <v>301198</v>
      </c>
      <c r="K139" s="92"/>
      <c r="L139" s="55" t="s">
        <v>725</v>
      </c>
      <c r="M139" s="92">
        <v>78705</v>
      </c>
      <c r="N139" s="92">
        <v>84</v>
      </c>
      <c r="O139" s="99">
        <v>0.56</v>
      </c>
      <c r="P139" s="58">
        <v>39147</v>
      </c>
      <c r="Q139" s="58">
        <v>39286</v>
      </c>
      <c r="R139" s="93" t="s">
        <v>2020</v>
      </c>
      <c r="S139" s="93" t="s">
        <v>2289</v>
      </c>
      <c r="T139" s="31" t="s">
        <v>865</v>
      </c>
      <c r="U139" s="4" t="s">
        <v>3316</v>
      </c>
      <c r="V139" s="93" t="s">
        <v>2269</v>
      </c>
      <c r="AA139" s="31"/>
      <c r="AB139" s="61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59">
        <v>10013633</v>
      </c>
      <c r="G140" s="55" t="s">
        <v>3859</v>
      </c>
      <c r="H140" s="55" t="s">
        <v>534</v>
      </c>
      <c r="I140" s="55" t="s">
        <v>3860</v>
      </c>
      <c r="J140" s="92">
        <v>215767</v>
      </c>
      <c r="K140" s="92"/>
      <c r="L140" s="55" t="s">
        <v>3860</v>
      </c>
      <c r="M140" s="92">
        <v>78705</v>
      </c>
      <c r="N140" s="92">
        <v>92</v>
      </c>
      <c r="O140" s="99">
        <v>0.87</v>
      </c>
      <c r="P140" s="58">
        <v>39157</v>
      </c>
      <c r="Q140" s="58">
        <v>39286</v>
      </c>
      <c r="R140" s="93" t="s">
        <v>2020</v>
      </c>
      <c r="S140" s="93" t="s">
        <v>2289</v>
      </c>
      <c r="T140" s="31" t="s">
        <v>865</v>
      </c>
      <c r="U140" s="4" t="s">
        <v>3316</v>
      </c>
      <c r="V140" s="93" t="s">
        <v>2269</v>
      </c>
      <c r="AA140" s="31"/>
      <c r="AB140" s="61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32">
        <v>10100430</v>
      </c>
      <c r="G141" s="13" t="s">
        <v>35</v>
      </c>
      <c r="H141" s="13" t="s">
        <v>36</v>
      </c>
      <c r="I141" s="13" t="s">
        <v>37</v>
      </c>
      <c r="L141" s="58"/>
      <c r="M141" s="31">
        <v>78705</v>
      </c>
      <c r="N141" s="31">
        <v>114</v>
      </c>
      <c r="O141" s="31">
        <v>0.96</v>
      </c>
      <c r="P141" s="58">
        <v>39437</v>
      </c>
      <c r="Q141" s="13"/>
      <c r="R141" s="93" t="s">
        <v>2020</v>
      </c>
      <c r="S141" s="93" t="s">
        <v>1713</v>
      </c>
      <c r="T141" s="31" t="s">
        <v>1714</v>
      </c>
      <c r="U141" s="31" t="s">
        <v>2764</v>
      </c>
      <c r="V141" s="31" t="s">
        <v>2301</v>
      </c>
      <c r="AA141" s="31"/>
      <c r="AB141" s="61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125">
        <v>10543605</v>
      </c>
      <c r="F142" s="13"/>
      <c r="G142" s="126" t="s">
        <v>3239</v>
      </c>
      <c r="H142" s="126" t="s">
        <v>4488</v>
      </c>
      <c r="I142" s="126" t="s">
        <v>3238</v>
      </c>
      <c r="J142" s="127">
        <v>3331303</v>
      </c>
      <c r="K142" s="13"/>
      <c r="M142" s="127" t="s">
        <v>538</v>
      </c>
      <c r="N142" s="31">
        <v>140</v>
      </c>
      <c r="O142" s="129">
        <v>0.96</v>
      </c>
      <c r="P142" s="128">
        <v>40577</v>
      </c>
      <c r="Q142" s="128">
        <v>40966</v>
      </c>
      <c r="R142" s="31" t="s">
        <v>3732</v>
      </c>
      <c r="S142" s="127" t="s">
        <v>3731</v>
      </c>
      <c r="T142" s="127" t="s">
        <v>1714</v>
      </c>
      <c r="U142" s="4" t="s">
        <v>3316</v>
      </c>
      <c r="V142" s="93" t="s">
        <v>2566</v>
      </c>
      <c r="AA142" s="31"/>
      <c r="AB142" s="61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59">
        <v>313206</v>
      </c>
      <c r="G143" s="55" t="s">
        <v>708</v>
      </c>
      <c r="H143" s="55" t="s">
        <v>1598</v>
      </c>
      <c r="I143" s="55" t="s">
        <v>709</v>
      </c>
      <c r="J143" s="92">
        <v>589820</v>
      </c>
      <c r="K143" s="92"/>
      <c r="L143" s="55" t="s">
        <v>709</v>
      </c>
      <c r="M143" s="92">
        <v>78705</v>
      </c>
      <c r="N143" s="92">
        <v>97</v>
      </c>
      <c r="O143" s="99">
        <v>0.6715</v>
      </c>
      <c r="P143" s="58">
        <v>39140</v>
      </c>
      <c r="Q143" s="58">
        <v>39216</v>
      </c>
      <c r="R143" s="93" t="s">
        <v>2020</v>
      </c>
      <c r="S143" s="93" t="s">
        <v>2289</v>
      </c>
      <c r="T143" s="31" t="s">
        <v>865</v>
      </c>
      <c r="U143" s="4" t="s">
        <v>3316</v>
      </c>
      <c r="V143" s="93" t="s">
        <v>2269</v>
      </c>
      <c r="AA143" s="31"/>
      <c r="AB143" s="61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125">
        <v>11172217</v>
      </c>
      <c r="F144" s="13"/>
      <c r="G144" s="126" t="s">
        <v>5098</v>
      </c>
      <c r="H144" s="126" t="s">
        <v>5170</v>
      </c>
      <c r="I144" s="126" t="s">
        <v>5097</v>
      </c>
      <c r="J144" s="127">
        <v>814064</v>
      </c>
      <c r="K144" s="13"/>
      <c r="M144" s="127" t="s">
        <v>545</v>
      </c>
      <c r="N144" s="53">
        <v>10</v>
      </c>
      <c r="O144" s="135">
        <v>0.789</v>
      </c>
      <c r="P144" s="128">
        <v>41816</v>
      </c>
      <c r="Q144" s="126"/>
      <c r="R144" s="31"/>
      <c r="S144" s="127" t="s">
        <v>5168</v>
      </c>
      <c r="T144" s="127" t="s">
        <v>5169</v>
      </c>
      <c r="U144" s="127" t="s">
        <v>913</v>
      </c>
      <c r="V144" s="31" t="s">
        <v>5178</v>
      </c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57" t="s">
        <v>3356</v>
      </c>
      <c r="G145" s="59" t="s">
        <v>1470</v>
      </c>
      <c r="H145" s="59" t="s">
        <v>464</v>
      </c>
      <c r="I145" s="59" t="s">
        <v>1471</v>
      </c>
      <c r="J145" s="31">
        <v>814148</v>
      </c>
      <c r="L145" s="59" t="s">
        <v>1471</v>
      </c>
      <c r="M145" s="92">
        <v>78704</v>
      </c>
      <c r="N145" s="92">
        <v>10</v>
      </c>
      <c r="O145" s="99">
        <v>0.56</v>
      </c>
      <c r="P145" s="113">
        <v>39021</v>
      </c>
      <c r="Q145" s="113">
        <v>39185</v>
      </c>
      <c r="R145" s="92" t="s">
        <v>4340</v>
      </c>
      <c r="S145" s="92" t="s">
        <v>1552</v>
      </c>
      <c r="T145" s="92" t="s">
        <v>1553</v>
      </c>
      <c r="U145" s="93" t="s">
        <v>912</v>
      </c>
      <c r="V145" s="31" t="s">
        <v>4337</v>
      </c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G146" s="13" t="s">
        <v>566</v>
      </c>
      <c r="H146" s="13" t="s">
        <v>2424</v>
      </c>
      <c r="I146" s="13" t="s">
        <v>2425</v>
      </c>
      <c r="L146" s="13" t="s">
        <v>1509</v>
      </c>
      <c r="M146" s="7">
        <v>78744</v>
      </c>
      <c r="N146" s="40">
        <v>151</v>
      </c>
      <c r="O146" s="52">
        <v>8.9</v>
      </c>
      <c r="P146" s="30">
        <v>35671</v>
      </c>
      <c r="Q146" s="30"/>
      <c r="R146" s="30"/>
      <c r="S146" s="31" t="s">
        <v>3235</v>
      </c>
      <c r="T146" s="31" t="s">
        <v>3236</v>
      </c>
      <c r="U146" s="31" t="s">
        <v>560</v>
      </c>
      <c r="V146" s="31" t="s">
        <v>3539</v>
      </c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32">
        <v>75159</v>
      </c>
      <c r="G147" s="13" t="s">
        <v>3237</v>
      </c>
      <c r="H147" s="13" t="s">
        <v>2828</v>
      </c>
      <c r="I147" s="13" t="s">
        <v>2829</v>
      </c>
      <c r="L147" s="13" t="s">
        <v>1510</v>
      </c>
      <c r="M147" s="31">
        <v>78705</v>
      </c>
      <c r="N147" s="40">
        <v>6</v>
      </c>
      <c r="O147" s="52">
        <v>0.25</v>
      </c>
      <c r="P147" s="30">
        <v>36207</v>
      </c>
      <c r="Q147" s="30">
        <v>36469</v>
      </c>
      <c r="R147" s="30"/>
      <c r="S147" s="31" t="s">
        <v>2830</v>
      </c>
      <c r="T147" s="31" t="s">
        <v>2831</v>
      </c>
      <c r="U147" s="4" t="s">
        <v>3316</v>
      </c>
      <c r="V147" s="31" t="s">
        <v>2832</v>
      </c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60">
        <v>209082</v>
      </c>
      <c r="G148" s="60" t="s">
        <v>4383</v>
      </c>
      <c r="H148" s="60" t="s">
        <v>847</v>
      </c>
      <c r="I148" s="60" t="s">
        <v>2685</v>
      </c>
      <c r="J148" s="106"/>
      <c r="K148" s="106"/>
      <c r="L148" s="60" t="s">
        <v>857</v>
      </c>
      <c r="M148" s="31">
        <v>78705</v>
      </c>
      <c r="N148" s="31">
        <v>8</v>
      </c>
      <c r="O148" s="114">
        <v>0.344</v>
      </c>
      <c r="P148" s="104">
        <v>37537</v>
      </c>
      <c r="Q148" s="104">
        <v>37732</v>
      </c>
      <c r="R148" s="105" t="s">
        <v>602</v>
      </c>
      <c r="S148" s="105" t="s">
        <v>858</v>
      </c>
      <c r="T148" s="105" t="s">
        <v>859</v>
      </c>
      <c r="U148" s="4" t="s">
        <v>3316</v>
      </c>
      <c r="V148" s="31" t="s">
        <v>2016</v>
      </c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32">
        <v>10097732</v>
      </c>
      <c r="G149" s="13" t="s">
        <v>24</v>
      </c>
      <c r="H149" s="13" t="s">
        <v>25</v>
      </c>
      <c r="I149" s="13" t="s">
        <v>26</v>
      </c>
      <c r="J149" s="31">
        <v>675322</v>
      </c>
      <c r="L149" s="58"/>
      <c r="M149" s="31" t="s">
        <v>540</v>
      </c>
      <c r="N149" s="31">
        <v>22</v>
      </c>
      <c r="O149" s="31">
        <v>0.6</v>
      </c>
      <c r="P149" s="58">
        <v>39429</v>
      </c>
      <c r="Q149" s="13"/>
      <c r="R149" s="31" t="s">
        <v>4088</v>
      </c>
      <c r="S149" s="93" t="s">
        <v>3879</v>
      </c>
      <c r="T149" s="31" t="s">
        <v>3172</v>
      </c>
      <c r="U149" s="127" t="s">
        <v>560</v>
      </c>
      <c r="V149" s="31" t="s">
        <v>2301</v>
      </c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G150" s="13" t="s">
        <v>2833</v>
      </c>
      <c r="H150" s="13" t="s">
        <v>2834</v>
      </c>
      <c r="I150" s="13" t="s">
        <v>2835</v>
      </c>
      <c r="L150" s="13" t="s">
        <v>1973</v>
      </c>
      <c r="M150" s="31">
        <v>78704</v>
      </c>
      <c r="N150" s="40">
        <v>34</v>
      </c>
      <c r="O150" s="52">
        <v>2.02</v>
      </c>
      <c r="P150" s="30">
        <v>36103</v>
      </c>
      <c r="Q150" s="30">
        <v>36385</v>
      </c>
      <c r="R150" s="30"/>
      <c r="S150" s="31" t="s">
        <v>3427</v>
      </c>
      <c r="T150" s="31" t="s">
        <v>3428</v>
      </c>
      <c r="U150" s="31" t="s">
        <v>3316</v>
      </c>
      <c r="V150" s="31" t="s">
        <v>3544</v>
      </c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G151" s="13" t="s">
        <v>3429</v>
      </c>
      <c r="H151" s="13" t="s">
        <v>1211</v>
      </c>
      <c r="I151" s="13" t="s">
        <v>979</v>
      </c>
      <c r="L151" s="13" t="s">
        <v>1064</v>
      </c>
      <c r="M151" s="31">
        <v>78701</v>
      </c>
      <c r="N151" s="40">
        <v>49</v>
      </c>
      <c r="O151" s="52">
        <v>0.13500000536441803</v>
      </c>
      <c r="P151" s="30">
        <v>35572</v>
      </c>
      <c r="Q151" s="30" t="s">
        <v>1212</v>
      </c>
      <c r="R151" s="30"/>
      <c r="S151" s="31" t="s">
        <v>1213</v>
      </c>
      <c r="T151" s="31" t="s">
        <v>1214</v>
      </c>
      <c r="U151" s="31" t="s">
        <v>3316</v>
      </c>
      <c r="V151" s="31" t="s">
        <v>3538</v>
      </c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25">
        <v>10503939</v>
      </c>
      <c r="F152" s="13"/>
      <c r="G152" s="126" t="s">
        <v>2571</v>
      </c>
      <c r="H152" s="126" t="s">
        <v>2572</v>
      </c>
      <c r="I152" s="126" t="s">
        <v>2573</v>
      </c>
      <c r="J152" s="127">
        <v>3500169</v>
      </c>
      <c r="K152" s="13"/>
      <c r="L152" s="126"/>
      <c r="M152" s="127" t="s">
        <v>3647</v>
      </c>
      <c r="N152" s="31">
        <v>72</v>
      </c>
      <c r="O152" s="129">
        <v>0.41</v>
      </c>
      <c r="P152" s="128">
        <v>40469</v>
      </c>
      <c r="Q152" s="128">
        <v>40638</v>
      </c>
      <c r="R152" s="31" t="s">
        <v>1662</v>
      </c>
      <c r="S152" s="127" t="s">
        <v>2574</v>
      </c>
      <c r="T152" s="127" t="s">
        <v>2339</v>
      </c>
      <c r="U152" s="127" t="s">
        <v>912</v>
      </c>
      <c r="V152" s="31" t="s">
        <v>2565</v>
      </c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125">
        <v>10490169</v>
      </c>
      <c r="F153" s="13"/>
      <c r="G153" s="126" t="s">
        <v>2650</v>
      </c>
      <c r="H153" s="126" t="s">
        <v>2652</v>
      </c>
      <c r="I153" s="126" t="s">
        <v>2649</v>
      </c>
      <c r="J153" s="127">
        <v>3390609</v>
      </c>
      <c r="K153" s="126"/>
      <c r="L153" s="126"/>
      <c r="M153" s="127" t="s">
        <v>2651</v>
      </c>
      <c r="N153" s="31">
        <v>300</v>
      </c>
      <c r="O153" s="129">
        <v>16.275</v>
      </c>
      <c r="P153" s="128">
        <v>40435</v>
      </c>
      <c r="Q153" s="126"/>
      <c r="R153" s="31" t="s">
        <v>3086</v>
      </c>
      <c r="S153" s="127" t="s">
        <v>3087</v>
      </c>
      <c r="T153" s="127" t="s">
        <v>2072</v>
      </c>
      <c r="U153" s="31" t="s">
        <v>560</v>
      </c>
      <c r="V153" s="31" t="s">
        <v>3856</v>
      </c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59">
        <v>286338</v>
      </c>
      <c r="G154" s="55" t="s">
        <v>2500</v>
      </c>
      <c r="H154" s="56" t="s">
        <v>500</v>
      </c>
      <c r="I154" s="55" t="s">
        <v>2501</v>
      </c>
      <c r="J154" s="92">
        <v>267507</v>
      </c>
      <c r="K154" s="92"/>
      <c r="L154" s="55" t="s">
        <v>2501</v>
      </c>
      <c r="M154" s="31">
        <v>78704</v>
      </c>
      <c r="N154" s="92">
        <v>105</v>
      </c>
      <c r="O154" s="99">
        <v>1.58</v>
      </c>
      <c r="P154" s="58">
        <v>38670</v>
      </c>
      <c r="Q154" s="58">
        <v>38888</v>
      </c>
      <c r="R154" s="31" t="s">
        <v>1607</v>
      </c>
      <c r="S154" s="93" t="s">
        <v>3217</v>
      </c>
      <c r="T154" s="31" t="s">
        <v>3218</v>
      </c>
      <c r="U154" s="31" t="s">
        <v>3316</v>
      </c>
      <c r="V154" s="31" t="s">
        <v>3612</v>
      </c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G155" s="13" t="s">
        <v>1216</v>
      </c>
      <c r="H155" s="13" t="s">
        <v>1217</v>
      </c>
      <c r="I155" s="13" t="s">
        <v>1218</v>
      </c>
      <c r="L155" s="13" t="s">
        <v>1065</v>
      </c>
      <c r="M155" s="31">
        <v>78705</v>
      </c>
      <c r="N155" s="40">
        <v>16</v>
      </c>
      <c r="O155" s="52">
        <v>0.4</v>
      </c>
      <c r="P155" s="30">
        <v>34303</v>
      </c>
      <c r="Q155" s="30">
        <v>34596</v>
      </c>
      <c r="R155" s="30"/>
      <c r="S155" s="31" t="s">
        <v>1219</v>
      </c>
      <c r="T155" s="31" t="s">
        <v>1220</v>
      </c>
      <c r="U155" s="31" t="s">
        <v>3316</v>
      </c>
      <c r="V155" s="31" t="s">
        <v>3524</v>
      </c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125">
        <v>10963862</v>
      </c>
      <c r="F156" s="13"/>
      <c r="G156" s="13" t="s">
        <v>4761</v>
      </c>
      <c r="H156" s="126" t="s">
        <v>4762</v>
      </c>
      <c r="I156" s="13" t="s">
        <v>4983</v>
      </c>
      <c r="J156" s="127">
        <v>5067120</v>
      </c>
      <c r="K156" s="13"/>
      <c r="M156" s="127">
        <v>78729</v>
      </c>
      <c r="N156" s="4">
        <v>376</v>
      </c>
      <c r="O156" s="52">
        <v>17.066</v>
      </c>
      <c r="P156" s="128">
        <v>41439</v>
      </c>
      <c r="Q156" s="128">
        <v>41752</v>
      </c>
      <c r="R156" s="31" t="s">
        <v>4088</v>
      </c>
      <c r="S156" s="31" t="s">
        <v>4786</v>
      </c>
      <c r="T156" s="31" t="s">
        <v>4787</v>
      </c>
      <c r="U156" s="31" t="s">
        <v>912</v>
      </c>
      <c r="V156" s="93" t="s">
        <v>4840</v>
      </c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25">
        <v>10755611</v>
      </c>
      <c r="F157" s="13"/>
      <c r="G157" s="126" t="s">
        <v>4431</v>
      </c>
      <c r="H157" s="126" t="s">
        <v>4432</v>
      </c>
      <c r="I157" s="126" t="s">
        <v>4433</v>
      </c>
      <c r="J157" s="127">
        <v>215514</v>
      </c>
      <c r="K157" s="126"/>
      <c r="M157" s="127" t="s">
        <v>556</v>
      </c>
      <c r="N157" s="31">
        <v>327</v>
      </c>
      <c r="O157" s="129">
        <v>6.95</v>
      </c>
      <c r="P157" s="128">
        <v>41024</v>
      </c>
      <c r="Q157" s="128">
        <v>41227</v>
      </c>
      <c r="R157" s="31" t="s">
        <v>4340</v>
      </c>
      <c r="S157" s="127" t="s">
        <v>4461</v>
      </c>
      <c r="T157" s="127" t="s">
        <v>2233</v>
      </c>
      <c r="U157" s="31" t="s">
        <v>177</v>
      </c>
      <c r="V157" s="31" t="s">
        <v>4491</v>
      </c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125">
        <v>10861677</v>
      </c>
      <c r="F158" s="13"/>
      <c r="G158" s="126" t="s">
        <v>4579</v>
      </c>
      <c r="H158" s="126" t="s">
        <v>4628</v>
      </c>
      <c r="I158" s="126" t="s">
        <v>4578</v>
      </c>
      <c r="J158" s="127">
        <v>249896</v>
      </c>
      <c r="K158" s="13"/>
      <c r="M158" s="127" t="s">
        <v>545</v>
      </c>
      <c r="N158" s="31">
        <v>215</v>
      </c>
      <c r="O158" s="129">
        <v>1.5327</v>
      </c>
      <c r="P158" s="128">
        <v>41234</v>
      </c>
      <c r="Q158" s="128">
        <v>41463</v>
      </c>
      <c r="R158" s="31" t="s">
        <v>1879</v>
      </c>
      <c r="S158" s="127" t="s">
        <v>4629</v>
      </c>
      <c r="T158" s="127" t="s">
        <v>2233</v>
      </c>
      <c r="U158" s="31" t="s">
        <v>177</v>
      </c>
      <c r="V158" s="31" t="s">
        <v>4668</v>
      </c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59">
        <v>10027438</v>
      </c>
      <c r="G159" s="55" t="s">
        <v>2604</v>
      </c>
      <c r="H159" s="55" t="s">
        <v>2605</v>
      </c>
      <c r="I159" s="55" t="s">
        <v>3800</v>
      </c>
      <c r="J159" s="92">
        <v>3302412</v>
      </c>
      <c r="K159" s="92"/>
      <c r="L159" s="55" t="s">
        <v>3800</v>
      </c>
      <c r="M159" s="92">
        <v>78660</v>
      </c>
      <c r="N159" s="101">
        <v>240</v>
      </c>
      <c r="O159" s="99">
        <v>13.933</v>
      </c>
      <c r="P159" s="58">
        <v>39199</v>
      </c>
      <c r="Q159" s="113">
        <v>39475</v>
      </c>
      <c r="R159" s="93" t="s">
        <v>1292</v>
      </c>
      <c r="S159" s="93" t="s">
        <v>3801</v>
      </c>
      <c r="T159" s="31" t="s">
        <v>3802</v>
      </c>
      <c r="U159" s="31" t="s">
        <v>3316</v>
      </c>
      <c r="V159" s="93" t="s">
        <v>2268</v>
      </c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159"/>
      <c r="D160" s="32"/>
      <c r="E160" s="59">
        <v>247296</v>
      </c>
      <c r="G160" s="55" t="s">
        <v>3565</v>
      </c>
      <c r="H160" s="55" t="s">
        <v>3566</v>
      </c>
      <c r="I160" s="55" t="s">
        <v>3567</v>
      </c>
      <c r="J160" s="92"/>
      <c r="K160" s="92"/>
      <c r="L160" s="13" t="s">
        <v>2082</v>
      </c>
      <c r="M160" s="72">
        <v>78758</v>
      </c>
      <c r="N160" s="31">
        <v>225</v>
      </c>
      <c r="O160" s="52">
        <v>10.2</v>
      </c>
      <c r="P160" s="58">
        <v>38413</v>
      </c>
      <c r="Q160" s="58">
        <v>38608</v>
      </c>
      <c r="R160" s="31" t="s">
        <v>4340</v>
      </c>
      <c r="S160" s="31" t="s">
        <v>3568</v>
      </c>
      <c r="T160" s="85" t="s">
        <v>1127</v>
      </c>
      <c r="U160" s="31" t="s">
        <v>3316</v>
      </c>
      <c r="V160" s="31" t="s">
        <v>2457</v>
      </c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159"/>
      <c r="D161" s="32"/>
      <c r="G161" s="13" t="s">
        <v>4195</v>
      </c>
      <c r="H161" s="13" t="s">
        <v>1222</v>
      </c>
      <c r="I161" s="13" t="s">
        <v>1223</v>
      </c>
      <c r="L161" s="13" t="s">
        <v>2083</v>
      </c>
      <c r="M161" s="7">
        <v>78703</v>
      </c>
      <c r="N161" s="40">
        <v>4</v>
      </c>
      <c r="O161" s="52">
        <v>0.3</v>
      </c>
      <c r="P161" s="30"/>
      <c r="Q161" s="30"/>
      <c r="R161" s="30"/>
      <c r="S161" s="31" t="s">
        <v>1224</v>
      </c>
      <c r="T161" s="31" t="s">
        <v>1225</v>
      </c>
      <c r="U161" s="31" t="s">
        <v>3316</v>
      </c>
      <c r="V161" s="31" t="s">
        <v>3544</v>
      </c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59">
        <v>266420</v>
      </c>
      <c r="G162" s="55" t="s">
        <v>657</v>
      </c>
      <c r="H162" s="55" t="s">
        <v>738</v>
      </c>
      <c r="I162" s="55" t="s">
        <v>3587</v>
      </c>
      <c r="J162" s="92">
        <v>3168163</v>
      </c>
      <c r="K162" s="92"/>
      <c r="L162" s="55" t="s">
        <v>658</v>
      </c>
      <c r="M162" s="31">
        <v>78748</v>
      </c>
      <c r="N162" s="40">
        <v>156</v>
      </c>
      <c r="O162" s="99">
        <v>99</v>
      </c>
      <c r="P162" s="58">
        <v>38539</v>
      </c>
      <c r="Q162" s="58">
        <v>38726</v>
      </c>
      <c r="R162" s="31" t="s">
        <v>4340</v>
      </c>
      <c r="S162" s="31" t="s">
        <v>1185</v>
      </c>
      <c r="T162" s="93" t="s">
        <v>297</v>
      </c>
      <c r="U162" s="31" t="s">
        <v>3316</v>
      </c>
      <c r="V162" s="31" t="s">
        <v>736</v>
      </c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125">
        <v>10140629</v>
      </c>
      <c r="F163" s="13"/>
      <c r="G163" s="126" t="s">
        <v>551</v>
      </c>
      <c r="H163" s="126" t="s">
        <v>2243</v>
      </c>
      <c r="I163" s="126" t="s">
        <v>553</v>
      </c>
      <c r="J163" s="127">
        <v>3354050</v>
      </c>
      <c r="K163" s="127"/>
      <c r="L163" s="126"/>
      <c r="M163" s="127" t="s">
        <v>552</v>
      </c>
      <c r="N163" s="127">
        <f>156+126+2</f>
        <v>284</v>
      </c>
      <c r="O163" s="132">
        <v>102.4</v>
      </c>
      <c r="P163" s="128">
        <v>39562</v>
      </c>
      <c r="Q163" s="128">
        <v>39930</v>
      </c>
      <c r="R163" s="127" t="s">
        <v>4340</v>
      </c>
      <c r="S163" s="127" t="s">
        <v>2244</v>
      </c>
      <c r="T163" s="31" t="s">
        <v>2245</v>
      </c>
      <c r="U163" s="31" t="s">
        <v>3316</v>
      </c>
      <c r="V163" s="31" t="s">
        <v>268</v>
      </c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125">
        <v>10708474</v>
      </c>
      <c r="F164" s="13"/>
      <c r="G164" s="126" t="s">
        <v>1866</v>
      </c>
      <c r="H164" s="126" t="s">
        <v>4661</v>
      </c>
      <c r="I164" s="126" t="s">
        <v>4660</v>
      </c>
      <c r="J164" s="127">
        <v>120296</v>
      </c>
      <c r="K164" s="126"/>
      <c r="M164" s="127" t="s">
        <v>545</v>
      </c>
      <c r="N164" s="31">
        <v>360</v>
      </c>
      <c r="O164" s="132">
        <v>7.036</v>
      </c>
      <c r="P164" s="128">
        <v>40928</v>
      </c>
      <c r="Q164" s="128">
        <v>41137</v>
      </c>
      <c r="R164" s="127" t="s">
        <v>261</v>
      </c>
      <c r="S164" s="127" t="s">
        <v>251</v>
      </c>
      <c r="T164" s="127" t="s">
        <v>2233</v>
      </c>
      <c r="U164" s="31" t="s">
        <v>3316</v>
      </c>
      <c r="V164" s="31" t="s">
        <v>4414</v>
      </c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G165" s="13" t="s">
        <v>2887</v>
      </c>
      <c r="H165" s="13" t="s">
        <v>2888</v>
      </c>
      <c r="I165" s="13" t="s">
        <v>2889</v>
      </c>
      <c r="L165" s="13" t="s">
        <v>1066</v>
      </c>
      <c r="M165" s="31">
        <v>78701</v>
      </c>
      <c r="N165" s="40">
        <v>90</v>
      </c>
      <c r="O165" s="52">
        <v>0.26899999380111694</v>
      </c>
      <c r="P165" s="30">
        <v>35563</v>
      </c>
      <c r="Q165" s="30">
        <v>35690</v>
      </c>
      <c r="R165" s="30"/>
      <c r="S165" s="31" t="s">
        <v>2890</v>
      </c>
      <c r="T165" s="31" t="s">
        <v>2891</v>
      </c>
      <c r="U165" s="31" t="s">
        <v>3316</v>
      </c>
      <c r="V165" s="31" t="s">
        <v>3538</v>
      </c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57" t="s">
        <v>535</v>
      </c>
      <c r="G166" s="55" t="s">
        <v>3862</v>
      </c>
      <c r="H166" s="55" t="s">
        <v>286</v>
      </c>
      <c r="I166" s="32" t="s">
        <v>3466</v>
      </c>
      <c r="J166" s="31">
        <v>3095660</v>
      </c>
      <c r="L166" s="55" t="s">
        <v>740</v>
      </c>
      <c r="M166" s="92">
        <v>78703</v>
      </c>
      <c r="N166" s="92">
        <v>7</v>
      </c>
      <c r="O166" s="99">
        <v>0.37</v>
      </c>
      <c r="P166" s="58">
        <v>38915</v>
      </c>
      <c r="Q166" s="113">
        <v>39469</v>
      </c>
      <c r="R166" s="58" t="s">
        <v>1155</v>
      </c>
      <c r="S166" s="93" t="s">
        <v>862</v>
      </c>
      <c r="T166" s="93" t="s">
        <v>863</v>
      </c>
      <c r="U166" s="31" t="s">
        <v>560</v>
      </c>
      <c r="V166" s="31" t="s">
        <v>775</v>
      </c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57" t="s">
        <v>1659</v>
      </c>
      <c r="G167" s="13" t="s">
        <v>547</v>
      </c>
      <c r="H167" s="59" t="s">
        <v>1660</v>
      </c>
      <c r="I167" s="59" t="s">
        <v>1468</v>
      </c>
      <c r="J167" s="92">
        <v>714668</v>
      </c>
      <c r="K167" s="92"/>
      <c r="L167" s="59" t="s">
        <v>1468</v>
      </c>
      <c r="M167" s="92">
        <v>78731</v>
      </c>
      <c r="N167" s="92">
        <v>327</v>
      </c>
      <c r="O167" s="99">
        <v>3.84</v>
      </c>
      <c r="P167" s="113">
        <v>39010</v>
      </c>
      <c r="Q167" s="113">
        <v>39436</v>
      </c>
      <c r="R167" s="92" t="s">
        <v>4340</v>
      </c>
      <c r="S167" s="92" t="s">
        <v>404</v>
      </c>
      <c r="T167" s="92" t="s">
        <v>405</v>
      </c>
      <c r="U167" s="31" t="s">
        <v>3316</v>
      </c>
      <c r="V167" s="31" t="s">
        <v>4337</v>
      </c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125">
        <v>10844512</v>
      </c>
      <c r="F168" s="13"/>
      <c r="G168" s="126" t="s">
        <v>4607</v>
      </c>
      <c r="H168" s="126" t="s">
        <v>4645</v>
      </c>
      <c r="I168" s="126" t="s">
        <v>4606</v>
      </c>
      <c r="J168" s="127">
        <v>681262</v>
      </c>
      <c r="K168" s="13"/>
      <c r="M168" s="127" t="s">
        <v>4608</v>
      </c>
      <c r="N168" s="31">
        <v>328</v>
      </c>
      <c r="O168" s="129">
        <v>3.9434</v>
      </c>
      <c r="P168" s="128">
        <v>41198</v>
      </c>
      <c r="Q168" s="128">
        <v>41744</v>
      </c>
      <c r="R168" s="31" t="s">
        <v>4233</v>
      </c>
      <c r="S168" s="127" t="s">
        <v>4638</v>
      </c>
      <c r="T168" s="127" t="s">
        <v>119</v>
      </c>
      <c r="U168" s="93" t="s">
        <v>177</v>
      </c>
      <c r="V168" s="31" t="s">
        <v>4668</v>
      </c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46"/>
      <c r="D169" s="32"/>
      <c r="E169" s="125" t="s">
        <v>4554</v>
      </c>
      <c r="F169" s="13"/>
      <c r="G169" s="126" t="s">
        <v>189</v>
      </c>
      <c r="H169" s="126" t="s">
        <v>219</v>
      </c>
      <c r="I169" s="126" t="s">
        <v>4553</v>
      </c>
      <c r="J169" s="127">
        <v>271430</v>
      </c>
      <c r="K169" s="13"/>
      <c r="M169" s="127" t="s">
        <v>3638</v>
      </c>
      <c r="N169" s="31">
        <v>179</v>
      </c>
      <c r="O169" s="129">
        <v>2.3347</v>
      </c>
      <c r="P169" s="128">
        <v>40694</v>
      </c>
      <c r="Q169" s="128">
        <v>40956</v>
      </c>
      <c r="R169" s="127" t="s">
        <v>4088</v>
      </c>
      <c r="S169" s="127" t="s">
        <v>221</v>
      </c>
      <c r="T169" s="127" t="s">
        <v>220</v>
      </c>
      <c r="U169" s="93" t="s">
        <v>177</v>
      </c>
      <c r="V169" s="31" t="s">
        <v>3141</v>
      </c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125">
        <v>11024188</v>
      </c>
      <c r="F170" s="13"/>
      <c r="G170" s="126" t="s">
        <v>4816</v>
      </c>
      <c r="H170" s="126" t="s">
        <v>4860</v>
      </c>
      <c r="I170" s="126" t="s">
        <v>4815</v>
      </c>
      <c r="J170" s="127">
        <v>244966</v>
      </c>
      <c r="K170" s="13"/>
      <c r="L170" s="126"/>
      <c r="M170" s="127" t="s">
        <v>538</v>
      </c>
      <c r="N170" s="31">
        <v>6</v>
      </c>
      <c r="O170" s="129">
        <v>0.981</v>
      </c>
      <c r="P170" s="128">
        <v>41547</v>
      </c>
      <c r="Q170" s="13"/>
      <c r="R170" s="31" t="s">
        <v>1879</v>
      </c>
      <c r="S170" s="127" t="s">
        <v>4845</v>
      </c>
      <c r="T170" s="127" t="s">
        <v>2240</v>
      </c>
      <c r="U170" s="31" t="s">
        <v>913</v>
      </c>
      <c r="V170" s="31" t="s">
        <v>4862</v>
      </c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60">
        <v>213375</v>
      </c>
      <c r="G171" s="60" t="s">
        <v>1579</v>
      </c>
      <c r="H171" s="60" t="s">
        <v>845</v>
      </c>
      <c r="I171" s="60" t="s">
        <v>2686</v>
      </c>
      <c r="J171" s="106"/>
      <c r="K171" s="106"/>
      <c r="L171" s="60" t="s">
        <v>1580</v>
      </c>
      <c r="M171" s="31">
        <v>78735</v>
      </c>
      <c r="N171" s="31">
        <v>17</v>
      </c>
      <c r="O171" s="114">
        <v>7.1</v>
      </c>
      <c r="P171" s="104">
        <v>37620</v>
      </c>
      <c r="Q171" s="104">
        <v>37728</v>
      </c>
      <c r="R171" s="105" t="s">
        <v>4340</v>
      </c>
      <c r="S171" s="105" t="s">
        <v>1581</v>
      </c>
      <c r="T171" s="105" t="s">
        <v>3833</v>
      </c>
      <c r="U171" s="31" t="s">
        <v>3316</v>
      </c>
      <c r="V171" s="31" t="s">
        <v>2016</v>
      </c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125">
        <v>10579828</v>
      </c>
      <c r="F172" s="13"/>
      <c r="G172" s="126" t="s">
        <v>218</v>
      </c>
      <c r="H172" s="126" t="s">
        <v>4486</v>
      </c>
      <c r="I172" s="126" t="s">
        <v>217</v>
      </c>
      <c r="J172" s="127">
        <v>3504394</v>
      </c>
      <c r="K172" s="13"/>
      <c r="M172" s="127" t="s">
        <v>538</v>
      </c>
      <c r="N172" s="31">
        <v>220</v>
      </c>
      <c r="O172" s="129">
        <v>1.2</v>
      </c>
      <c r="P172" s="128">
        <v>40654</v>
      </c>
      <c r="Q172" s="128">
        <v>40912</v>
      </c>
      <c r="R172" s="127" t="s">
        <v>3732</v>
      </c>
      <c r="S172" s="127" t="s">
        <v>533</v>
      </c>
      <c r="T172" s="127" t="s">
        <v>2233</v>
      </c>
      <c r="U172" s="93" t="s">
        <v>177</v>
      </c>
      <c r="V172" s="31" t="s">
        <v>3141</v>
      </c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57" t="s">
        <v>3088</v>
      </c>
      <c r="G173" s="55" t="s">
        <v>2653</v>
      </c>
      <c r="H173" s="56" t="s">
        <v>1426</v>
      </c>
      <c r="I173" s="55" t="s">
        <v>703</v>
      </c>
      <c r="J173" s="92">
        <v>3329850</v>
      </c>
      <c r="K173" s="92"/>
      <c r="L173" s="55" t="s">
        <v>703</v>
      </c>
      <c r="M173" s="92">
        <v>78729</v>
      </c>
      <c r="N173" s="92">
        <v>592</v>
      </c>
      <c r="O173" s="99">
        <v>33.66</v>
      </c>
      <c r="P173" s="58">
        <v>39112</v>
      </c>
      <c r="Q173" s="58">
        <v>39343</v>
      </c>
      <c r="R173" s="93" t="s">
        <v>1292</v>
      </c>
      <c r="S173" s="93" t="s">
        <v>1588</v>
      </c>
      <c r="T173" s="31" t="s">
        <v>1589</v>
      </c>
      <c r="U173" s="93" t="s">
        <v>912</v>
      </c>
      <c r="V173" s="93" t="s">
        <v>2269</v>
      </c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125">
        <v>10650012</v>
      </c>
      <c r="F174" s="13"/>
      <c r="G174" s="126" t="s">
        <v>2116</v>
      </c>
      <c r="H174" s="126" t="s">
        <v>2114</v>
      </c>
      <c r="I174" s="126" t="s">
        <v>2115</v>
      </c>
      <c r="J174" s="127">
        <v>253276</v>
      </c>
      <c r="K174" s="13"/>
      <c r="M174" s="127" t="s">
        <v>3638</v>
      </c>
      <c r="N174" s="31">
        <v>314</v>
      </c>
      <c r="O174" s="120">
        <v>4.84</v>
      </c>
      <c r="P174" s="128">
        <v>40799</v>
      </c>
      <c r="Q174" s="128">
        <v>41098</v>
      </c>
      <c r="R174" s="31" t="s">
        <v>4340</v>
      </c>
      <c r="S174" s="127" t="s">
        <v>533</v>
      </c>
      <c r="T174" s="127" t="s">
        <v>2233</v>
      </c>
      <c r="U174" s="31" t="s">
        <v>177</v>
      </c>
      <c r="V174" s="31" t="s">
        <v>3118</v>
      </c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32">
        <v>152637</v>
      </c>
      <c r="G175" s="13" t="s">
        <v>3052</v>
      </c>
      <c r="H175" s="13" t="s">
        <v>4247</v>
      </c>
      <c r="I175" s="13" t="s">
        <v>3225</v>
      </c>
      <c r="L175" s="13" t="s">
        <v>744</v>
      </c>
      <c r="M175" s="31">
        <v>78741</v>
      </c>
      <c r="N175" s="40">
        <v>348</v>
      </c>
      <c r="O175" s="52">
        <v>26.32</v>
      </c>
      <c r="P175" s="30">
        <v>36704</v>
      </c>
      <c r="Q175" s="30">
        <v>36931</v>
      </c>
      <c r="R175" s="30"/>
      <c r="S175" s="31" t="s">
        <v>3053</v>
      </c>
      <c r="T175" s="31" t="s">
        <v>3054</v>
      </c>
      <c r="U175" s="31" t="s">
        <v>3316</v>
      </c>
      <c r="V175" s="31" t="s">
        <v>4246</v>
      </c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32">
        <v>101160</v>
      </c>
      <c r="G176" s="13" t="s">
        <v>683</v>
      </c>
      <c r="H176" s="13" t="s">
        <v>634</v>
      </c>
      <c r="I176" s="13" t="s">
        <v>2187</v>
      </c>
      <c r="L176" s="13" t="s">
        <v>1809</v>
      </c>
      <c r="M176" s="31">
        <v>78726</v>
      </c>
      <c r="N176" s="40">
        <v>288</v>
      </c>
      <c r="O176" s="52">
        <v>21.75</v>
      </c>
      <c r="P176" s="30">
        <v>36402</v>
      </c>
      <c r="Q176" s="30">
        <v>36570</v>
      </c>
      <c r="R176" s="30"/>
      <c r="S176" s="31" t="s">
        <v>3546</v>
      </c>
      <c r="T176" s="31" t="s">
        <v>270</v>
      </c>
      <c r="U176" s="31" t="s">
        <v>3316</v>
      </c>
      <c r="V176" s="31" t="s">
        <v>1371</v>
      </c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G177" s="13" t="s">
        <v>2894</v>
      </c>
      <c r="H177" s="13" t="s">
        <v>2854</v>
      </c>
      <c r="I177" s="13" t="s">
        <v>2855</v>
      </c>
      <c r="L177" s="13" t="s">
        <v>745</v>
      </c>
      <c r="M177" s="31">
        <v>78744</v>
      </c>
      <c r="N177" s="40">
        <v>229</v>
      </c>
      <c r="O177" s="52">
        <v>8.7</v>
      </c>
      <c r="P177" s="30">
        <v>34312</v>
      </c>
      <c r="Q177" s="30">
        <v>34661</v>
      </c>
      <c r="R177" s="30"/>
      <c r="S177" s="31" t="s">
        <v>2856</v>
      </c>
      <c r="T177" s="31" t="s">
        <v>2857</v>
      </c>
      <c r="U177" s="31" t="s">
        <v>3316</v>
      </c>
      <c r="V177" s="31" t="s">
        <v>3524</v>
      </c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60">
        <v>212718</v>
      </c>
      <c r="G178" s="60" t="s">
        <v>1575</v>
      </c>
      <c r="H178" s="60" t="s">
        <v>850</v>
      </c>
      <c r="I178" s="60" t="s">
        <v>1576</v>
      </c>
      <c r="J178" s="106">
        <v>3094372</v>
      </c>
      <c r="K178" s="106"/>
      <c r="L178" s="60" t="s">
        <v>1576</v>
      </c>
      <c r="M178" s="31">
        <v>78750</v>
      </c>
      <c r="N178" s="31">
        <v>102</v>
      </c>
      <c r="O178" s="114">
        <v>21.5558</v>
      </c>
      <c r="P178" s="104">
        <v>37606</v>
      </c>
      <c r="Q178" s="104">
        <v>37964</v>
      </c>
      <c r="R178" s="105" t="s">
        <v>2032</v>
      </c>
      <c r="S178" s="105" t="s">
        <v>1577</v>
      </c>
      <c r="T178" s="105" t="s">
        <v>1578</v>
      </c>
      <c r="U178" s="31" t="s">
        <v>3316</v>
      </c>
      <c r="V178" s="31" t="s">
        <v>2016</v>
      </c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25">
        <v>10638823</v>
      </c>
      <c r="F179" s="13"/>
      <c r="G179" s="126" t="s">
        <v>3966</v>
      </c>
      <c r="H179" s="126" t="s">
        <v>2139</v>
      </c>
      <c r="I179" s="126" t="s">
        <v>3965</v>
      </c>
      <c r="J179" s="127">
        <v>3094372</v>
      </c>
      <c r="K179" s="13"/>
      <c r="M179" s="127" t="s">
        <v>568</v>
      </c>
      <c r="N179" s="31">
        <v>101</v>
      </c>
      <c r="O179" s="120">
        <v>6.092</v>
      </c>
      <c r="P179" s="128">
        <v>40773</v>
      </c>
      <c r="Q179" s="128">
        <v>41053</v>
      </c>
      <c r="R179" s="31" t="s">
        <v>4340</v>
      </c>
      <c r="S179" s="127" t="s">
        <v>2140</v>
      </c>
      <c r="T179" s="127" t="s">
        <v>2129</v>
      </c>
      <c r="U179" s="31" t="s">
        <v>3316</v>
      </c>
      <c r="V179" s="31" t="s">
        <v>3118</v>
      </c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G180" s="13" t="s">
        <v>2861</v>
      </c>
      <c r="H180" s="13" t="s">
        <v>2417</v>
      </c>
      <c r="I180" s="13" t="s">
        <v>3318</v>
      </c>
      <c r="L180" s="13" t="s">
        <v>746</v>
      </c>
      <c r="M180" s="31">
        <v>78750</v>
      </c>
      <c r="N180" s="40">
        <v>195</v>
      </c>
      <c r="O180" s="52">
        <v>11.29</v>
      </c>
      <c r="P180" s="30">
        <v>34204</v>
      </c>
      <c r="Q180" s="30">
        <v>34444</v>
      </c>
      <c r="R180" s="30"/>
      <c r="S180" s="31" t="s">
        <v>3319</v>
      </c>
      <c r="T180" s="31" t="s">
        <v>3320</v>
      </c>
      <c r="U180" s="31" t="s">
        <v>3316</v>
      </c>
      <c r="V180" s="31" t="s">
        <v>3523</v>
      </c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5">
        <v>10810303</v>
      </c>
      <c r="F181" s="13"/>
      <c r="G181" s="126" t="s">
        <v>4503</v>
      </c>
      <c r="H181" s="126" t="s">
        <v>4501</v>
      </c>
      <c r="I181" s="126" t="s">
        <v>4502</v>
      </c>
      <c r="J181" s="127">
        <v>1116967</v>
      </c>
      <c r="K181" s="13"/>
      <c r="M181" s="127" t="s">
        <v>3647</v>
      </c>
      <c r="N181" s="31">
        <v>135</v>
      </c>
      <c r="O181" s="135">
        <v>0.635</v>
      </c>
      <c r="P181" s="128">
        <v>41130</v>
      </c>
      <c r="Q181" s="128">
        <v>41456</v>
      </c>
      <c r="R181" s="31" t="s">
        <v>261</v>
      </c>
      <c r="S181" s="127" t="s">
        <v>4473</v>
      </c>
      <c r="T181" s="127" t="s">
        <v>119</v>
      </c>
      <c r="U181" s="31" t="s">
        <v>177</v>
      </c>
      <c r="V181" s="31" t="s">
        <v>4547</v>
      </c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G182" s="13" t="s">
        <v>1188</v>
      </c>
      <c r="H182" s="13" t="s">
        <v>3294</v>
      </c>
      <c r="I182" s="13" t="s">
        <v>3295</v>
      </c>
      <c r="L182" s="13" t="s">
        <v>747</v>
      </c>
      <c r="M182" s="31">
        <v>78731</v>
      </c>
      <c r="N182" s="40">
        <v>336</v>
      </c>
      <c r="O182" s="52">
        <v>31.84</v>
      </c>
      <c r="P182" s="30">
        <v>33787</v>
      </c>
      <c r="Q182" s="30">
        <v>34022</v>
      </c>
      <c r="R182" s="30"/>
      <c r="S182" s="31" t="s">
        <v>2548</v>
      </c>
      <c r="T182" s="31" t="s">
        <v>2549</v>
      </c>
      <c r="U182" s="31" t="s">
        <v>3316</v>
      </c>
      <c r="V182" s="31" t="s">
        <v>178</v>
      </c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9">
        <v>286205</v>
      </c>
      <c r="G183" s="55" t="s">
        <v>4375</v>
      </c>
      <c r="H183" s="56" t="s">
        <v>3692</v>
      </c>
      <c r="I183" s="55" t="s">
        <v>4376</v>
      </c>
      <c r="J183" s="92">
        <v>826550</v>
      </c>
      <c r="K183" s="92"/>
      <c r="L183" s="55" t="s">
        <v>4376</v>
      </c>
      <c r="M183" s="31">
        <v>78704</v>
      </c>
      <c r="N183" s="92">
        <v>30</v>
      </c>
      <c r="O183" s="99">
        <v>3</v>
      </c>
      <c r="P183" s="58">
        <v>38665</v>
      </c>
      <c r="Q183" s="58">
        <v>38875</v>
      </c>
      <c r="R183" s="31" t="s">
        <v>4340</v>
      </c>
      <c r="S183" s="93" t="s">
        <v>3691</v>
      </c>
      <c r="T183" s="31" t="s">
        <v>1390</v>
      </c>
      <c r="U183" s="93" t="s">
        <v>3316</v>
      </c>
      <c r="V183" s="31" t="s">
        <v>3612</v>
      </c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5">
        <v>10597255</v>
      </c>
      <c r="F184" s="13"/>
      <c r="G184" s="126" t="s">
        <v>197</v>
      </c>
      <c r="H184" s="126" t="s">
        <v>520</v>
      </c>
      <c r="I184" s="126" t="s">
        <v>4376</v>
      </c>
      <c r="J184" s="127">
        <v>826550</v>
      </c>
      <c r="K184" s="13"/>
      <c r="M184" s="127" t="s">
        <v>545</v>
      </c>
      <c r="N184" s="31">
        <v>20</v>
      </c>
      <c r="O184" s="129">
        <v>1.41</v>
      </c>
      <c r="P184" s="128">
        <v>40690</v>
      </c>
      <c r="Q184" s="128">
        <v>41089</v>
      </c>
      <c r="R184" s="127" t="s">
        <v>519</v>
      </c>
      <c r="S184" s="127" t="s">
        <v>518</v>
      </c>
      <c r="T184" s="127" t="s">
        <v>517</v>
      </c>
      <c r="U184" s="31" t="s">
        <v>177</v>
      </c>
      <c r="V184" s="31" t="s">
        <v>3141</v>
      </c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59">
        <v>300603</v>
      </c>
      <c r="G185" s="55" t="s">
        <v>741</v>
      </c>
      <c r="H185" s="55" t="s">
        <v>1236</v>
      </c>
      <c r="I185" s="32" t="s">
        <v>3467</v>
      </c>
      <c r="J185" s="31">
        <v>3240118</v>
      </c>
      <c r="L185" s="55" t="s">
        <v>742</v>
      </c>
      <c r="M185" s="31">
        <v>78754</v>
      </c>
      <c r="N185" s="92">
        <v>290</v>
      </c>
      <c r="O185" s="99">
        <v>22.87</v>
      </c>
      <c r="P185" s="58">
        <v>38924</v>
      </c>
      <c r="Q185" s="58">
        <v>39248</v>
      </c>
      <c r="R185" s="58" t="s">
        <v>4340</v>
      </c>
      <c r="S185" s="93" t="s">
        <v>1237</v>
      </c>
      <c r="T185" s="93" t="s">
        <v>1238</v>
      </c>
      <c r="U185" s="93" t="s">
        <v>3316</v>
      </c>
      <c r="V185" s="31" t="s">
        <v>775</v>
      </c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125">
        <v>10614370</v>
      </c>
      <c r="F186" s="13"/>
      <c r="G186" s="126" t="s">
        <v>202</v>
      </c>
      <c r="H186" s="126" t="s">
        <v>524</v>
      </c>
      <c r="I186" s="126" t="s">
        <v>201</v>
      </c>
      <c r="J186" s="127">
        <v>3505131</v>
      </c>
      <c r="K186" s="13"/>
      <c r="M186" s="127" t="s">
        <v>203</v>
      </c>
      <c r="N186" s="31">
        <v>115</v>
      </c>
      <c r="O186" s="129">
        <v>20.73</v>
      </c>
      <c r="P186" s="128">
        <v>40725</v>
      </c>
      <c r="Q186" s="13"/>
      <c r="R186" s="93" t="s">
        <v>4340</v>
      </c>
      <c r="S186" s="127" t="s">
        <v>523</v>
      </c>
      <c r="T186" s="127" t="s">
        <v>522</v>
      </c>
      <c r="U186" s="127" t="s">
        <v>560</v>
      </c>
      <c r="V186" s="31" t="s">
        <v>3141</v>
      </c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32">
        <v>10099831</v>
      </c>
      <c r="G187" s="13" t="s">
        <v>29</v>
      </c>
      <c r="H187" s="13" t="s">
        <v>30</v>
      </c>
      <c r="I187" s="13" t="s">
        <v>31</v>
      </c>
      <c r="J187" s="31">
        <v>329314</v>
      </c>
      <c r="L187" s="58"/>
      <c r="M187" s="31" t="s">
        <v>4085</v>
      </c>
      <c r="N187" s="31">
        <v>28</v>
      </c>
      <c r="O187" s="31">
        <v>1.2</v>
      </c>
      <c r="P187" s="58">
        <v>39436</v>
      </c>
      <c r="Q187" s="58">
        <v>39762</v>
      </c>
      <c r="R187" s="31" t="s">
        <v>4088</v>
      </c>
      <c r="S187" s="93" t="s">
        <v>1712</v>
      </c>
      <c r="T187" s="31" t="s">
        <v>1711</v>
      </c>
      <c r="U187" s="31" t="s">
        <v>912</v>
      </c>
      <c r="V187" s="31" t="s">
        <v>2301</v>
      </c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32" t="s">
        <v>1546</v>
      </c>
      <c r="G188" s="126" t="s">
        <v>3768</v>
      </c>
      <c r="H188" s="13" t="s">
        <v>2066</v>
      </c>
      <c r="I188" s="13" t="s">
        <v>32</v>
      </c>
      <c r="J188" s="31">
        <v>501880</v>
      </c>
      <c r="L188" s="58"/>
      <c r="M188" s="31" t="s">
        <v>4085</v>
      </c>
      <c r="N188" s="31">
        <v>14</v>
      </c>
      <c r="O188" s="31">
        <v>0.5</v>
      </c>
      <c r="P188" s="58">
        <v>39436</v>
      </c>
      <c r="Q188" s="13"/>
      <c r="R188" s="31" t="s">
        <v>4088</v>
      </c>
      <c r="S188" s="93" t="s">
        <v>1712</v>
      </c>
      <c r="T188" s="31" t="s">
        <v>1711</v>
      </c>
      <c r="U188" s="127" t="s">
        <v>560</v>
      </c>
      <c r="V188" s="31" t="s">
        <v>2301</v>
      </c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32">
        <v>10101167</v>
      </c>
      <c r="G189" s="13" t="s">
        <v>1715</v>
      </c>
      <c r="H189" s="13" t="s">
        <v>345</v>
      </c>
      <c r="I189" s="13" t="s">
        <v>346</v>
      </c>
      <c r="J189" s="31">
        <v>3033370</v>
      </c>
      <c r="K189" s="31" t="s">
        <v>2047</v>
      </c>
      <c r="L189" s="58"/>
      <c r="M189" s="31">
        <v>78741</v>
      </c>
      <c r="N189" s="31">
        <v>30</v>
      </c>
      <c r="O189" s="31">
        <v>1.2</v>
      </c>
      <c r="P189" s="58">
        <v>39443</v>
      </c>
      <c r="Q189" s="58">
        <v>39853</v>
      </c>
      <c r="R189" s="93" t="s">
        <v>1662</v>
      </c>
      <c r="S189" s="93" t="s">
        <v>347</v>
      </c>
      <c r="T189" s="31" t="s">
        <v>348</v>
      </c>
      <c r="U189" s="31" t="s">
        <v>912</v>
      </c>
      <c r="V189" s="31" t="s">
        <v>2301</v>
      </c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59">
        <v>250928</v>
      </c>
      <c r="G190" s="55" t="s">
        <v>3569</v>
      </c>
      <c r="H190" s="55" t="s">
        <v>3570</v>
      </c>
      <c r="I190" s="55" t="s">
        <v>3571</v>
      </c>
      <c r="J190" s="92"/>
      <c r="K190" s="92"/>
      <c r="L190" s="13" t="s">
        <v>3572</v>
      </c>
      <c r="M190" s="72">
        <v>78705</v>
      </c>
      <c r="N190" s="31">
        <v>42</v>
      </c>
      <c r="O190" s="52">
        <v>1.4</v>
      </c>
      <c r="P190" s="58">
        <v>38429</v>
      </c>
      <c r="Q190" s="58">
        <v>38624</v>
      </c>
      <c r="R190" s="31" t="s">
        <v>602</v>
      </c>
      <c r="S190" s="31" t="s">
        <v>3573</v>
      </c>
      <c r="T190" s="85" t="s">
        <v>3574</v>
      </c>
      <c r="U190" s="31" t="s">
        <v>3316</v>
      </c>
      <c r="V190" s="31" t="s">
        <v>2457</v>
      </c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E191" s="125">
        <v>10166909</v>
      </c>
      <c r="F191" s="13"/>
      <c r="G191" s="126" t="s">
        <v>2225</v>
      </c>
      <c r="H191" s="126" t="s">
        <v>2811</v>
      </c>
      <c r="I191" s="126" t="s">
        <v>2227</v>
      </c>
      <c r="J191" s="127">
        <v>3187922</v>
      </c>
      <c r="K191" s="127"/>
      <c r="L191" s="126"/>
      <c r="M191" s="127" t="s">
        <v>2226</v>
      </c>
      <c r="N191" s="133">
        <v>145</v>
      </c>
      <c r="O191" s="132">
        <v>8.096</v>
      </c>
      <c r="P191" s="128">
        <v>39631</v>
      </c>
      <c r="R191" s="133" t="s">
        <v>4088</v>
      </c>
      <c r="S191" s="127" t="s">
        <v>2810</v>
      </c>
      <c r="T191" s="31" t="s">
        <v>2241</v>
      </c>
      <c r="U191" s="127" t="s">
        <v>560</v>
      </c>
      <c r="V191" s="31" t="s">
        <v>268</v>
      </c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G192" s="13" t="s">
        <v>2553</v>
      </c>
      <c r="H192" s="13" t="s">
        <v>2554</v>
      </c>
      <c r="I192" s="13" t="s">
        <v>1317</v>
      </c>
      <c r="L192" s="13" t="s">
        <v>503</v>
      </c>
      <c r="M192" s="31">
        <v>78613</v>
      </c>
      <c r="N192" s="40">
        <v>154</v>
      </c>
      <c r="O192" s="52">
        <v>10.5</v>
      </c>
      <c r="P192" s="30" t="s">
        <v>416</v>
      </c>
      <c r="Q192" s="30" t="s">
        <v>416</v>
      </c>
      <c r="R192" s="30"/>
      <c r="S192" s="31" t="s">
        <v>1318</v>
      </c>
      <c r="T192" s="31" t="s">
        <v>1319</v>
      </c>
      <c r="U192" s="31" t="s">
        <v>3316</v>
      </c>
      <c r="V192" s="31" t="s">
        <v>3535</v>
      </c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G193" s="13" t="s">
        <v>1322</v>
      </c>
      <c r="H193" s="13" t="s">
        <v>2962</v>
      </c>
      <c r="I193" s="13" t="s">
        <v>508</v>
      </c>
      <c r="L193" s="13" t="s">
        <v>2711</v>
      </c>
      <c r="M193" s="31">
        <v>78751</v>
      </c>
      <c r="N193" s="40">
        <v>273</v>
      </c>
      <c r="O193" s="52">
        <v>6.84</v>
      </c>
      <c r="P193" s="30">
        <v>35040</v>
      </c>
      <c r="Q193" s="30">
        <v>35167</v>
      </c>
      <c r="R193" s="30"/>
      <c r="S193" s="31" t="s">
        <v>1323</v>
      </c>
      <c r="T193" s="31" t="s">
        <v>1324</v>
      </c>
      <c r="U193" s="31" t="s">
        <v>3316</v>
      </c>
      <c r="V193" s="31" t="s">
        <v>3532</v>
      </c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60">
        <v>211446</v>
      </c>
      <c r="G194" s="60" t="s">
        <v>83</v>
      </c>
      <c r="H194" s="60" t="s">
        <v>2963</v>
      </c>
      <c r="I194" s="60" t="s">
        <v>4148</v>
      </c>
      <c r="J194" s="106"/>
      <c r="K194" s="106"/>
      <c r="L194" s="60" t="s">
        <v>2687</v>
      </c>
      <c r="M194" s="31">
        <v>78745</v>
      </c>
      <c r="N194" s="31">
        <v>44</v>
      </c>
      <c r="O194" s="114">
        <v>8.181</v>
      </c>
      <c r="P194" s="104">
        <v>37580</v>
      </c>
      <c r="Q194" s="104">
        <v>37873</v>
      </c>
      <c r="R194" s="105" t="s">
        <v>748</v>
      </c>
      <c r="S194" s="105" t="s">
        <v>84</v>
      </c>
      <c r="T194" s="105" t="s">
        <v>85</v>
      </c>
      <c r="U194" s="4" t="s">
        <v>560</v>
      </c>
      <c r="V194" s="31" t="s">
        <v>2016</v>
      </c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32">
        <v>227664</v>
      </c>
      <c r="G195" s="13" t="s">
        <v>394</v>
      </c>
      <c r="H195" s="13" t="s">
        <v>1389</v>
      </c>
      <c r="I195" s="13" t="s">
        <v>4022</v>
      </c>
      <c r="L195" s="13" t="s">
        <v>1795</v>
      </c>
      <c r="M195" s="31">
        <v>78727</v>
      </c>
      <c r="N195" s="40">
        <v>240</v>
      </c>
      <c r="O195" s="52">
        <v>13.3</v>
      </c>
      <c r="P195" s="30">
        <v>37935</v>
      </c>
      <c r="Q195" s="30">
        <v>38022</v>
      </c>
      <c r="R195" s="30" t="s">
        <v>2020</v>
      </c>
      <c r="S195" s="31" t="s">
        <v>2021</v>
      </c>
      <c r="T195" s="31" t="s">
        <v>2022</v>
      </c>
      <c r="U195" s="31" t="s">
        <v>3316</v>
      </c>
      <c r="V195" s="31" t="s">
        <v>389</v>
      </c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59">
        <v>244662</v>
      </c>
      <c r="G196" s="55" t="s">
        <v>3142</v>
      </c>
      <c r="H196" s="55" t="s">
        <v>2276</v>
      </c>
      <c r="I196" s="13" t="s">
        <v>802</v>
      </c>
      <c r="J196" s="31">
        <v>3143614</v>
      </c>
      <c r="K196" s="46"/>
      <c r="L196" s="55" t="s">
        <v>803</v>
      </c>
      <c r="M196" s="31">
        <v>78753</v>
      </c>
      <c r="N196" s="31">
        <v>264</v>
      </c>
      <c r="O196" s="52">
        <v>19.63</v>
      </c>
      <c r="P196" s="58">
        <v>38296</v>
      </c>
      <c r="Q196" s="58">
        <v>38607</v>
      </c>
      <c r="R196" s="31" t="s">
        <v>2020</v>
      </c>
      <c r="S196" s="4" t="s">
        <v>4091</v>
      </c>
      <c r="T196" s="4" t="s">
        <v>4092</v>
      </c>
      <c r="U196" s="93" t="s">
        <v>3316</v>
      </c>
      <c r="V196" s="31" t="s">
        <v>595</v>
      </c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32" t="s">
        <v>3392</v>
      </c>
      <c r="G197" s="13" t="s">
        <v>3018</v>
      </c>
      <c r="H197" s="13" t="s">
        <v>945</v>
      </c>
      <c r="I197" s="13" t="s">
        <v>3844</v>
      </c>
      <c r="L197" s="13" t="s">
        <v>3019</v>
      </c>
      <c r="M197" s="31">
        <v>78750</v>
      </c>
      <c r="N197" s="40">
        <v>459</v>
      </c>
      <c r="O197" s="52">
        <v>28.07</v>
      </c>
      <c r="P197" s="30">
        <v>37144</v>
      </c>
      <c r="Q197" s="30">
        <v>37498</v>
      </c>
      <c r="R197" s="31" t="s">
        <v>1055</v>
      </c>
      <c r="S197" s="31" t="s">
        <v>3020</v>
      </c>
      <c r="T197" s="31" t="s">
        <v>3021</v>
      </c>
      <c r="U197" s="31" t="s">
        <v>3316</v>
      </c>
      <c r="V197" s="31" t="s">
        <v>3014</v>
      </c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32">
        <v>206074</v>
      </c>
      <c r="G198" s="13" t="s">
        <v>3891</v>
      </c>
      <c r="H198" s="13" t="s">
        <v>3755</v>
      </c>
      <c r="I198" s="13" t="s">
        <v>184</v>
      </c>
      <c r="J198" s="31">
        <v>733154</v>
      </c>
      <c r="L198" s="13" t="s">
        <v>3892</v>
      </c>
      <c r="M198" s="31">
        <v>78704</v>
      </c>
      <c r="N198" s="31">
        <v>24</v>
      </c>
      <c r="O198" s="52">
        <v>0.48</v>
      </c>
      <c r="P198" s="30">
        <v>37484</v>
      </c>
      <c r="Q198" s="30" t="s">
        <v>4364</v>
      </c>
      <c r="R198" s="31" t="s">
        <v>4340</v>
      </c>
      <c r="S198" s="31" t="s">
        <v>3893</v>
      </c>
      <c r="T198" s="31" t="s">
        <v>3894</v>
      </c>
      <c r="U198" s="31" t="s">
        <v>912</v>
      </c>
      <c r="V198" s="31" t="s">
        <v>3751</v>
      </c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59">
        <v>291298</v>
      </c>
      <c r="G199" s="55" t="s">
        <v>2</v>
      </c>
      <c r="H199" s="55" t="s">
        <v>1093</v>
      </c>
      <c r="I199" s="55" t="s">
        <v>3</v>
      </c>
      <c r="J199" s="92">
        <v>3154327</v>
      </c>
      <c r="K199" s="92"/>
      <c r="L199" s="55" t="s">
        <v>3</v>
      </c>
      <c r="M199" s="31">
        <v>78702</v>
      </c>
      <c r="N199" s="92">
        <v>64</v>
      </c>
      <c r="O199" s="99">
        <v>3.89</v>
      </c>
      <c r="P199" s="58">
        <v>38803</v>
      </c>
      <c r="Q199" s="58">
        <v>38971</v>
      </c>
      <c r="R199" s="31" t="s">
        <v>2020</v>
      </c>
      <c r="S199" s="93" t="s">
        <v>1953</v>
      </c>
      <c r="T199" s="31" t="s">
        <v>1954</v>
      </c>
      <c r="U199" s="31" t="s">
        <v>3316</v>
      </c>
      <c r="V199" s="31" t="s">
        <v>1956</v>
      </c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25"/>
      <c r="C200" s="31"/>
      <c r="D200" s="32"/>
      <c r="E200" s="125">
        <v>10865025</v>
      </c>
      <c r="F200" s="13"/>
      <c r="G200" s="126" t="s">
        <v>4610</v>
      </c>
      <c r="H200" s="126" t="s">
        <v>4664</v>
      </c>
      <c r="I200" s="126" t="s">
        <v>4609</v>
      </c>
      <c r="J200" s="127">
        <v>637467</v>
      </c>
      <c r="K200" s="13"/>
      <c r="M200" s="127" t="s">
        <v>540</v>
      </c>
      <c r="N200" s="31">
        <v>14</v>
      </c>
      <c r="O200" s="129">
        <v>0.358</v>
      </c>
      <c r="P200" s="128">
        <v>41246</v>
      </c>
      <c r="Q200" s="128">
        <v>41621</v>
      </c>
      <c r="R200" s="31" t="s">
        <v>1879</v>
      </c>
      <c r="S200" s="127" t="s">
        <v>4667</v>
      </c>
      <c r="T200" s="127" t="s">
        <v>119</v>
      </c>
      <c r="U200" s="31" t="s">
        <v>912</v>
      </c>
      <c r="V200" s="31" t="s">
        <v>4668</v>
      </c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125">
        <v>10865013</v>
      </c>
      <c r="F201" s="13"/>
      <c r="G201" s="126" t="s">
        <v>4612</v>
      </c>
      <c r="H201" s="126" t="s">
        <v>4665</v>
      </c>
      <c r="I201" s="126" t="s">
        <v>4611</v>
      </c>
      <c r="J201" s="127">
        <v>243895</v>
      </c>
      <c r="K201" s="13"/>
      <c r="M201" s="127" t="s">
        <v>540</v>
      </c>
      <c r="N201" s="31">
        <v>20</v>
      </c>
      <c r="O201" s="129">
        <v>0.39</v>
      </c>
      <c r="P201" s="128">
        <v>41246</v>
      </c>
      <c r="Q201" s="128">
        <v>41621</v>
      </c>
      <c r="R201" s="31" t="s">
        <v>1879</v>
      </c>
      <c r="S201" s="127" t="s">
        <v>4667</v>
      </c>
      <c r="T201" s="127" t="s">
        <v>119</v>
      </c>
      <c r="U201" s="31" t="s">
        <v>912</v>
      </c>
      <c r="V201" s="31" t="s">
        <v>4668</v>
      </c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125">
        <v>10865028</v>
      </c>
      <c r="F202" s="13"/>
      <c r="G202" s="126" t="s">
        <v>4614</v>
      </c>
      <c r="H202" s="126" t="s">
        <v>4666</v>
      </c>
      <c r="I202" s="126" t="s">
        <v>4613</v>
      </c>
      <c r="J202" s="127">
        <v>243894</v>
      </c>
      <c r="K202" s="13"/>
      <c r="M202" s="127" t="s">
        <v>540</v>
      </c>
      <c r="N202" s="31">
        <v>17</v>
      </c>
      <c r="O202" s="129">
        <v>0.36</v>
      </c>
      <c r="P202" s="128">
        <v>41246</v>
      </c>
      <c r="Q202" s="128">
        <v>41621</v>
      </c>
      <c r="R202" s="31" t="s">
        <v>1879</v>
      </c>
      <c r="S202" s="127" t="s">
        <v>4667</v>
      </c>
      <c r="T202" s="127" t="s">
        <v>119</v>
      </c>
      <c r="U202" s="31" t="s">
        <v>912</v>
      </c>
      <c r="V202" s="31" t="s">
        <v>4668</v>
      </c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125">
        <v>11015328</v>
      </c>
      <c r="F203" s="13"/>
      <c r="G203" s="126" t="s">
        <v>4825</v>
      </c>
      <c r="H203" s="126" t="s">
        <v>4826</v>
      </c>
      <c r="I203" s="126" t="s">
        <v>4827</v>
      </c>
      <c r="J203" s="127">
        <v>5069800</v>
      </c>
      <c r="K203" s="13"/>
      <c r="L203" s="126"/>
      <c r="M203" s="127" t="s">
        <v>552</v>
      </c>
      <c r="N203" s="31">
        <v>246</v>
      </c>
      <c r="O203" s="129">
        <v>35.081</v>
      </c>
      <c r="P203" s="128">
        <v>41529</v>
      </c>
      <c r="Q203" s="13"/>
      <c r="R203" s="127" t="s">
        <v>4852</v>
      </c>
      <c r="S203" s="127" t="s">
        <v>4851</v>
      </c>
      <c r="T203" s="127" t="s">
        <v>119</v>
      </c>
      <c r="U203" s="31" t="s">
        <v>913</v>
      </c>
      <c r="V203" s="31" t="s">
        <v>4862</v>
      </c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125">
        <v>11037838</v>
      </c>
      <c r="F204" s="13"/>
      <c r="G204" s="126" t="s">
        <v>4881</v>
      </c>
      <c r="H204" s="126" t="s">
        <v>4941</v>
      </c>
      <c r="I204" s="126" t="s">
        <v>4942</v>
      </c>
      <c r="J204" s="127">
        <v>117937</v>
      </c>
      <c r="K204" s="126"/>
      <c r="M204" s="127" t="s">
        <v>2196</v>
      </c>
      <c r="N204" s="31">
        <v>26</v>
      </c>
      <c r="O204" s="129">
        <v>2.249</v>
      </c>
      <c r="P204" s="128">
        <v>41570</v>
      </c>
      <c r="Q204" s="120"/>
      <c r="R204" s="127" t="s">
        <v>3086</v>
      </c>
      <c r="S204" s="127" t="s">
        <v>4943</v>
      </c>
      <c r="T204" s="127" t="s">
        <v>4940</v>
      </c>
      <c r="U204" s="93" t="s">
        <v>913</v>
      </c>
      <c r="V204" s="31" t="s">
        <v>4987</v>
      </c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32">
        <v>173297</v>
      </c>
      <c r="G205" s="13" t="s">
        <v>1343</v>
      </c>
      <c r="H205" s="13" t="s">
        <v>1082</v>
      </c>
      <c r="I205" s="13" t="s">
        <v>981</v>
      </c>
      <c r="L205" s="13" t="s">
        <v>1344</v>
      </c>
      <c r="M205" s="31">
        <v>78641</v>
      </c>
      <c r="N205" s="40">
        <v>142</v>
      </c>
      <c r="O205" s="52">
        <v>8.75</v>
      </c>
      <c r="P205" s="30">
        <v>37001</v>
      </c>
      <c r="Q205" s="30">
        <v>37096</v>
      </c>
      <c r="R205" s="31" t="s">
        <v>751</v>
      </c>
      <c r="S205" s="31" t="s">
        <v>1345</v>
      </c>
      <c r="T205" s="31" t="s">
        <v>2440</v>
      </c>
      <c r="U205" s="31" t="s">
        <v>3316</v>
      </c>
      <c r="V205" s="31" t="s">
        <v>1088</v>
      </c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25">
        <v>10398604</v>
      </c>
      <c r="F206" s="13"/>
      <c r="G206" s="126" t="s">
        <v>2703</v>
      </c>
      <c r="H206" s="126" t="s">
        <v>4545</v>
      </c>
      <c r="I206" s="126" t="s">
        <v>3679</v>
      </c>
      <c r="J206" s="127">
        <v>589616</v>
      </c>
      <c r="K206" s="13"/>
      <c r="L206" s="126"/>
      <c r="M206" s="127" t="s">
        <v>538</v>
      </c>
      <c r="N206" s="61">
        <v>165</v>
      </c>
      <c r="O206" s="132">
        <v>1.607</v>
      </c>
      <c r="P206" s="128">
        <v>40218</v>
      </c>
      <c r="Q206" s="128">
        <v>40529</v>
      </c>
      <c r="R206" s="127" t="s">
        <v>1662</v>
      </c>
      <c r="S206" s="127" t="s">
        <v>572</v>
      </c>
      <c r="T206" s="127" t="s">
        <v>3011</v>
      </c>
      <c r="U206" s="31" t="s">
        <v>3316</v>
      </c>
      <c r="V206" s="31" t="s">
        <v>948</v>
      </c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32">
        <v>192659</v>
      </c>
      <c r="G207" s="13" t="s">
        <v>2600</v>
      </c>
      <c r="H207" s="13" t="s">
        <v>3870</v>
      </c>
      <c r="I207" s="13" t="s">
        <v>2684</v>
      </c>
      <c r="L207" s="13" t="s">
        <v>2896</v>
      </c>
      <c r="M207" s="31">
        <v>78745</v>
      </c>
      <c r="N207" s="40">
        <v>200</v>
      </c>
      <c r="O207" s="52">
        <v>8.71</v>
      </c>
      <c r="P207" s="30">
        <v>37203</v>
      </c>
      <c r="Q207" s="30">
        <v>37322</v>
      </c>
      <c r="R207" s="31" t="s">
        <v>748</v>
      </c>
      <c r="S207" s="31" t="s">
        <v>749</v>
      </c>
      <c r="T207" s="31" t="s">
        <v>750</v>
      </c>
      <c r="U207" s="31" t="s">
        <v>3316</v>
      </c>
      <c r="V207" s="31" t="s">
        <v>4015</v>
      </c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57" t="s">
        <v>2638</v>
      </c>
      <c r="G208" s="55" t="s">
        <v>2637</v>
      </c>
      <c r="H208" s="55" t="s">
        <v>2209</v>
      </c>
      <c r="I208" s="56" t="s">
        <v>3164</v>
      </c>
      <c r="J208" s="93">
        <v>837620</v>
      </c>
      <c r="K208" s="93"/>
      <c r="L208" s="56" t="s">
        <v>3164</v>
      </c>
      <c r="M208" s="31">
        <v>78741</v>
      </c>
      <c r="N208" s="92">
        <v>400</v>
      </c>
      <c r="O208" s="99">
        <v>4.023</v>
      </c>
      <c r="P208" s="58">
        <v>40443</v>
      </c>
      <c r="Q208" s="58">
        <v>40675</v>
      </c>
      <c r="R208" s="31" t="s">
        <v>4088</v>
      </c>
      <c r="S208" s="93" t="s">
        <v>4103</v>
      </c>
      <c r="T208" s="93" t="s">
        <v>4104</v>
      </c>
      <c r="U208" s="31" t="s">
        <v>3316</v>
      </c>
      <c r="V208" s="31" t="s">
        <v>1956</v>
      </c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9">
        <v>297103</v>
      </c>
      <c r="G209" s="55" t="s">
        <v>3674</v>
      </c>
      <c r="H209" s="56" t="s">
        <v>732</v>
      </c>
      <c r="I209" s="55" t="s">
        <v>9</v>
      </c>
      <c r="J209" s="92"/>
      <c r="K209" s="92"/>
      <c r="L209" s="55" t="s">
        <v>9</v>
      </c>
      <c r="M209" s="92">
        <v>78701</v>
      </c>
      <c r="N209" s="92">
        <v>101</v>
      </c>
      <c r="O209" s="99">
        <v>1.12</v>
      </c>
      <c r="P209" s="58">
        <v>38868</v>
      </c>
      <c r="Q209" s="55"/>
      <c r="R209" s="93" t="s">
        <v>1155</v>
      </c>
      <c r="S209" s="93" t="s">
        <v>624</v>
      </c>
      <c r="T209" s="93" t="s">
        <v>625</v>
      </c>
      <c r="U209" s="93" t="s">
        <v>560</v>
      </c>
      <c r="V209" s="31" t="s">
        <v>1821</v>
      </c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57" t="s">
        <v>4230</v>
      </c>
      <c r="G210" s="55" t="s">
        <v>2123</v>
      </c>
      <c r="H210" s="55" t="s">
        <v>1590</v>
      </c>
      <c r="I210" s="55" t="s">
        <v>702</v>
      </c>
      <c r="J210" s="92">
        <v>865742</v>
      </c>
      <c r="K210" s="92"/>
      <c r="L210" s="55" t="s">
        <v>702</v>
      </c>
      <c r="M210" s="92">
        <v>78704</v>
      </c>
      <c r="N210" s="92">
        <v>8</v>
      </c>
      <c r="O210" s="99">
        <v>0.81</v>
      </c>
      <c r="P210" s="58">
        <v>39136</v>
      </c>
      <c r="Q210" s="58">
        <v>39321</v>
      </c>
      <c r="R210" s="93" t="s">
        <v>1554</v>
      </c>
      <c r="S210" s="93" t="s">
        <v>150</v>
      </c>
      <c r="T210" s="31" t="s">
        <v>151</v>
      </c>
      <c r="U210" s="93" t="s">
        <v>5184</v>
      </c>
      <c r="V210" s="93" t="s">
        <v>2269</v>
      </c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5" t="s">
        <v>4797</v>
      </c>
      <c r="F211" s="13"/>
      <c r="G211" s="13" t="s">
        <v>4776</v>
      </c>
      <c r="H211" s="126" t="s">
        <v>4796</v>
      </c>
      <c r="I211" s="126" t="s">
        <v>702</v>
      </c>
      <c r="J211" s="127">
        <v>865742</v>
      </c>
      <c r="K211" s="126"/>
      <c r="M211" s="127" t="s">
        <v>545</v>
      </c>
      <c r="N211" s="31">
        <v>8</v>
      </c>
      <c r="O211" s="129">
        <v>0.8</v>
      </c>
      <c r="P211" s="128">
        <v>41047</v>
      </c>
      <c r="Q211" s="174" t="s">
        <v>5070</v>
      </c>
      <c r="R211" s="31" t="s">
        <v>1034</v>
      </c>
      <c r="S211" s="127" t="s">
        <v>4458</v>
      </c>
      <c r="T211" s="127" t="s">
        <v>4457</v>
      </c>
      <c r="U211" s="127" t="s">
        <v>177</v>
      </c>
      <c r="V211" s="31" t="s">
        <v>4491</v>
      </c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32" t="s">
        <v>1985</v>
      </c>
      <c r="F212" s="32"/>
      <c r="G212" s="55" t="s">
        <v>3010</v>
      </c>
      <c r="H212" s="32" t="s">
        <v>1986</v>
      </c>
      <c r="I212" s="32" t="s">
        <v>2058</v>
      </c>
      <c r="J212" s="31">
        <v>3368280</v>
      </c>
      <c r="K212" s="32" t="s">
        <v>3774</v>
      </c>
      <c r="L212" s="32">
        <v>3368280</v>
      </c>
      <c r="M212" s="31" t="s">
        <v>545</v>
      </c>
      <c r="N212" s="31">
        <v>40</v>
      </c>
      <c r="O212" s="52">
        <v>2.17</v>
      </c>
      <c r="P212" s="58">
        <v>39841</v>
      </c>
      <c r="Q212" s="58">
        <v>40646</v>
      </c>
      <c r="R212" s="31" t="s">
        <v>4340</v>
      </c>
      <c r="S212" s="31" t="s">
        <v>2073</v>
      </c>
      <c r="T212" s="31" t="s">
        <v>2074</v>
      </c>
      <c r="U212" s="127" t="s">
        <v>177</v>
      </c>
      <c r="V212" s="31" t="s">
        <v>1637</v>
      </c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25">
        <v>10586365</v>
      </c>
      <c r="F213" s="13"/>
      <c r="G213" s="126" t="s">
        <v>191</v>
      </c>
      <c r="H213" s="126" t="s">
        <v>192</v>
      </c>
      <c r="I213" s="126" t="s">
        <v>190</v>
      </c>
      <c r="J213" s="127">
        <v>3504981</v>
      </c>
      <c r="K213" s="13"/>
      <c r="M213" s="127" t="s">
        <v>545</v>
      </c>
      <c r="N213" s="31">
        <v>12</v>
      </c>
      <c r="O213" s="129">
        <v>0.65</v>
      </c>
      <c r="P213" s="128">
        <v>40672</v>
      </c>
      <c r="Q213" s="128">
        <v>40787</v>
      </c>
      <c r="R213" s="127" t="s">
        <v>4088</v>
      </c>
      <c r="S213" s="127" t="s">
        <v>223</v>
      </c>
      <c r="T213" s="127" t="s">
        <v>222</v>
      </c>
      <c r="U213" s="31" t="s">
        <v>3316</v>
      </c>
      <c r="V213" s="31" t="s">
        <v>3141</v>
      </c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E214" s="32">
        <v>10063348</v>
      </c>
      <c r="G214" s="13" t="s">
        <v>3649</v>
      </c>
      <c r="H214" s="13" t="s">
        <v>3650</v>
      </c>
      <c r="I214" s="13" t="s">
        <v>3651</v>
      </c>
      <c r="L214" s="34"/>
      <c r="M214" s="31" t="s">
        <v>3639</v>
      </c>
      <c r="N214" s="92">
        <v>288</v>
      </c>
      <c r="O214" s="99">
        <v>17.08</v>
      </c>
      <c r="P214" s="58">
        <v>39311</v>
      </c>
      <c r="Q214" s="13"/>
      <c r="R214" s="93" t="s">
        <v>1554</v>
      </c>
      <c r="S214" s="93" t="s">
        <v>3070</v>
      </c>
      <c r="T214" s="31" t="s">
        <v>1127</v>
      </c>
      <c r="U214" s="31" t="s">
        <v>560</v>
      </c>
      <c r="V214" s="93" t="s">
        <v>4084</v>
      </c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G215" s="13" t="s">
        <v>2317</v>
      </c>
      <c r="H215" s="13" t="s">
        <v>2318</v>
      </c>
      <c r="I215" s="13" t="s">
        <v>2319</v>
      </c>
      <c r="L215" s="13" t="s">
        <v>2555</v>
      </c>
      <c r="M215" s="31">
        <v>78746</v>
      </c>
      <c r="N215" s="40">
        <v>215</v>
      </c>
      <c r="O215" s="52">
        <v>32.19</v>
      </c>
      <c r="P215" s="30">
        <v>33792</v>
      </c>
      <c r="Q215" s="30">
        <v>34012</v>
      </c>
      <c r="R215" s="30"/>
      <c r="S215" s="31" t="s">
        <v>2320</v>
      </c>
      <c r="T215" s="31" t="s">
        <v>2321</v>
      </c>
      <c r="U215" s="31" t="s">
        <v>3316</v>
      </c>
      <c r="V215" s="31" t="s">
        <v>178</v>
      </c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32">
        <v>10102930</v>
      </c>
      <c r="G216" s="13" t="s">
        <v>2374</v>
      </c>
      <c r="H216" s="13" t="s">
        <v>2375</v>
      </c>
      <c r="I216" s="13" t="s">
        <v>2376</v>
      </c>
      <c r="J216" s="31">
        <v>232298</v>
      </c>
      <c r="M216" s="31">
        <v>78721</v>
      </c>
      <c r="N216" s="31">
        <v>24</v>
      </c>
      <c r="O216" s="52">
        <v>2</v>
      </c>
      <c r="P216" s="58">
        <v>39451</v>
      </c>
      <c r="Q216" s="58">
        <v>39625</v>
      </c>
      <c r="R216" s="31" t="s">
        <v>2020</v>
      </c>
      <c r="S216" s="93" t="s">
        <v>3354</v>
      </c>
      <c r="T216" s="31" t="s">
        <v>3355</v>
      </c>
      <c r="U216" s="31" t="s">
        <v>3316</v>
      </c>
      <c r="V216" s="31" t="s">
        <v>3900</v>
      </c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25" t="s">
        <v>4643</v>
      </c>
      <c r="F217" s="13"/>
      <c r="G217" s="126" t="s">
        <v>4050</v>
      </c>
      <c r="H217" s="126" t="s">
        <v>4482</v>
      </c>
      <c r="I217" s="126" t="s">
        <v>3713</v>
      </c>
      <c r="J217" s="127">
        <v>3355636</v>
      </c>
      <c r="K217" s="127"/>
      <c r="L217" s="126"/>
      <c r="M217" s="127" t="s">
        <v>545</v>
      </c>
      <c r="N217" s="127">
        <v>225</v>
      </c>
      <c r="O217" s="132">
        <v>3.2872</v>
      </c>
      <c r="P217" s="128">
        <v>39569</v>
      </c>
      <c r="Q217" s="128">
        <v>40136</v>
      </c>
      <c r="R217" s="127" t="s">
        <v>1662</v>
      </c>
      <c r="S217" s="127" t="s">
        <v>2251</v>
      </c>
      <c r="T217" s="31" t="s">
        <v>2252</v>
      </c>
      <c r="U217" s="127" t="s">
        <v>177</v>
      </c>
      <c r="V217" s="31" t="s">
        <v>268</v>
      </c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32">
        <v>222373</v>
      </c>
      <c r="G218" s="13" t="s">
        <v>4215</v>
      </c>
      <c r="H218" s="13" t="s">
        <v>4216</v>
      </c>
      <c r="I218" s="13" t="s">
        <v>4217</v>
      </c>
      <c r="L218" s="13" t="s">
        <v>2556</v>
      </c>
      <c r="M218" s="31">
        <v>78730</v>
      </c>
      <c r="N218" s="31">
        <v>6</v>
      </c>
      <c r="O218" s="52">
        <v>18.47</v>
      </c>
      <c r="P218" s="30">
        <v>37825</v>
      </c>
      <c r="Q218" s="30">
        <v>37963</v>
      </c>
      <c r="R218" s="105" t="s">
        <v>2032</v>
      </c>
      <c r="S218" s="31" t="s">
        <v>4218</v>
      </c>
      <c r="T218" s="31" t="s">
        <v>4219</v>
      </c>
      <c r="U218" s="31" t="s">
        <v>3316</v>
      </c>
      <c r="V218" s="31" t="s">
        <v>2826</v>
      </c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60" t="s">
        <v>167</v>
      </c>
      <c r="G219" s="60" t="s">
        <v>166</v>
      </c>
      <c r="H219" s="60" t="s">
        <v>1587</v>
      </c>
      <c r="I219" s="60" t="s">
        <v>4149</v>
      </c>
      <c r="J219" s="106"/>
      <c r="K219" s="106"/>
      <c r="L219" s="60" t="s">
        <v>1728</v>
      </c>
      <c r="M219" s="31">
        <v>78730</v>
      </c>
      <c r="N219" s="31">
        <v>14</v>
      </c>
      <c r="O219" s="114">
        <v>17.115</v>
      </c>
      <c r="P219" s="104">
        <v>37587</v>
      </c>
      <c r="Q219" s="104">
        <v>38268</v>
      </c>
      <c r="R219" s="105" t="s">
        <v>1729</v>
      </c>
      <c r="S219" s="105" t="s">
        <v>1730</v>
      </c>
      <c r="T219" s="105" t="s">
        <v>1731</v>
      </c>
      <c r="U219" s="4" t="s">
        <v>560</v>
      </c>
      <c r="V219" s="31" t="s">
        <v>2016</v>
      </c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32">
        <v>10332844</v>
      </c>
      <c r="F220" s="13"/>
      <c r="G220" s="13" t="s">
        <v>4147</v>
      </c>
      <c r="H220" s="13" t="s">
        <v>4146</v>
      </c>
      <c r="I220" s="13" t="s">
        <v>10</v>
      </c>
      <c r="J220" s="31">
        <v>547376</v>
      </c>
      <c r="K220" s="13"/>
      <c r="M220" s="31" t="s">
        <v>568</v>
      </c>
      <c r="N220" s="31">
        <v>148</v>
      </c>
      <c r="O220" s="120">
        <v>33.07</v>
      </c>
      <c r="P220" s="58">
        <v>40051</v>
      </c>
      <c r="Q220" s="58">
        <v>40289</v>
      </c>
      <c r="R220" s="31" t="s">
        <v>1034</v>
      </c>
      <c r="S220" s="31" t="s">
        <v>1648</v>
      </c>
      <c r="T220" s="31" t="s">
        <v>1308</v>
      </c>
      <c r="U220" s="31" t="s">
        <v>3316</v>
      </c>
      <c r="V220" s="31" t="s">
        <v>3366</v>
      </c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57" t="s">
        <v>1305</v>
      </c>
      <c r="G221" s="55" t="s">
        <v>3459</v>
      </c>
      <c r="H221" s="56" t="s">
        <v>3055</v>
      </c>
      <c r="I221" s="55" t="s">
        <v>10</v>
      </c>
      <c r="J221" s="92">
        <v>547376</v>
      </c>
      <c r="K221" s="92"/>
      <c r="L221" s="55" t="s">
        <v>10</v>
      </c>
      <c r="M221" s="92">
        <v>78750</v>
      </c>
      <c r="N221" s="92">
        <v>250</v>
      </c>
      <c r="O221" s="99">
        <v>22.97</v>
      </c>
      <c r="P221" s="58">
        <v>38870</v>
      </c>
      <c r="Q221" s="113">
        <v>39464</v>
      </c>
      <c r="R221" s="31" t="s">
        <v>1607</v>
      </c>
      <c r="S221" s="93" t="s">
        <v>626</v>
      </c>
      <c r="T221" s="93" t="s">
        <v>3441</v>
      </c>
      <c r="U221" s="31" t="s">
        <v>3316</v>
      </c>
      <c r="V221" s="31" t="s">
        <v>1821</v>
      </c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32">
        <v>122352</v>
      </c>
      <c r="G222" s="13" t="s">
        <v>2509</v>
      </c>
      <c r="H222" s="13" t="s">
        <v>1948</v>
      </c>
      <c r="I222" s="13" t="s">
        <v>2508</v>
      </c>
      <c r="L222" s="13" t="s">
        <v>2557</v>
      </c>
      <c r="M222" s="31">
        <v>78753</v>
      </c>
      <c r="N222" s="40">
        <v>174</v>
      </c>
      <c r="O222" s="52">
        <v>7.25</v>
      </c>
      <c r="P222" s="30">
        <v>36586</v>
      </c>
      <c r="Q222" s="30">
        <v>36763</v>
      </c>
      <c r="R222" s="30"/>
      <c r="S222" s="31" t="s">
        <v>1946</v>
      </c>
      <c r="T222" s="31" t="s">
        <v>1947</v>
      </c>
      <c r="U222" s="31" t="s">
        <v>3316</v>
      </c>
      <c r="V222" s="31" t="s">
        <v>4246</v>
      </c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32">
        <v>10120305</v>
      </c>
      <c r="G223" s="13" t="s">
        <v>612</v>
      </c>
      <c r="H223" s="13" t="s">
        <v>613</v>
      </c>
      <c r="I223" s="13" t="s">
        <v>614</v>
      </c>
      <c r="J223" s="31">
        <v>3292778</v>
      </c>
      <c r="M223" s="31">
        <v>78748</v>
      </c>
      <c r="N223" s="53">
        <v>405</v>
      </c>
      <c r="O223" s="52">
        <v>23.97</v>
      </c>
      <c r="P223" s="58">
        <v>39507</v>
      </c>
      <c r="Q223" s="13"/>
      <c r="R223" s="31" t="s">
        <v>4088</v>
      </c>
      <c r="S223" s="93" t="s">
        <v>3371</v>
      </c>
      <c r="T223" s="31" t="s">
        <v>3372</v>
      </c>
      <c r="U223" s="31" t="s">
        <v>560</v>
      </c>
      <c r="V223" s="31" t="s">
        <v>3900</v>
      </c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57" t="s">
        <v>2519</v>
      </c>
      <c r="G224" s="13" t="s">
        <v>3659</v>
      </c>
      <c r="H224" s="55" t="s">
        <v>2520</v>
      </c>
      <c r="I224" s="55" t="s">
        <v>698</v>
      </c>
      <c r="J224" s="31">
        <v>3292778</v>
      </c>
      <c r="K224" s="92"/>
      <c r="L224" s="55" t="s">
        <v>698</v>
      </c>
      <c r="M224" s="92">
        <v>78748</v>
      </c>
      <c r="N224" s="31">
        <v>376</v>
      </c>
      <c r="O224" s="99">
        <v>23.968</v>
      </c>
      <c r="P224" s="58">
        <v>39141</v>
      </c>
      <c r="Q224" s="13"/>
      <c r="R224" s="93" t="s">
        <v>1607</v>
      </c>
      <c r="S224" s="93" t="s">
        <v>4391</v>
      </c>
      <c r="T224" s="31" t="s">
        <v>4392</v>
      </c>
      <c r="U224" s="31" t="s">
        <v>560</v>
      </c>
      <c r="V224" s="93" t="s">
        <v>2269</v>
      </c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E225" s="125">
        <v>10482713</v>
      </c>
      <c r="F225" s="13"/>
      <c r="G225" s="126" t="s">
        <v>2642</v>
      </c>
      <c r="H225" s="126" t="s">
        <v>791</v>
      </c>
      <c r="I225" s="126" t="s">
        <v>2641</v>
      </c>
      <c r="J225" s="127">
        <v>3292778</v>
      </c>
      <c r="K225" s="126"/>
      <c r="L225" s="126"/>
      <c r="M225" s="127" t="s">
        <v>552</v>
      </c>
      <c r="N225" s="31">
        <v>296</v>
      </c>
      <c r="O225" s="129">
        <v>23.97</v>
      </c>
      <c r="P225" s="128">
        <v>40415</v>
      </c>
      <c r="Q225" s="58">
        <v>40644</v>
      </c>
      <c r="R225" s="31" t="s">
        <v>4088</v>
      </c>
      <c r="S225" s="127" t="s">
        <v>3077</v>
      </c>
      <c r="T225" s="127" t="s">
        <v>3076</v>
      </c>
      <c r="U225" s="31" t="s">
        <v>3316</v>
      </c>
      <c r="V225" s="31" t="s">
        <v>3856</v>
      </c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59">
        <v>292781</v>
      </c>
      <c r="G226" s="55" t="s">
        <v>1</v>
      </c>
      <c r="H226" s="55" t="s">
        <v>1952</v>
      </c>
      <c r="I226" s="56" t="s">
        <v>39</v>
      </c>
      <c r="J226" s="31">
        <v>3207419</v>
      </c>
      <c r="K226" s="92"/>
      <c r="L226" s="13" t="s">
        <v>2078</v>
      </c>
      <c r="M226" s="31">
        <v>78652</v>
      </c>
      <c r="N226" s="92">
        <v>300</v>
      </c>
      <c r="O226" s="99">
        <v>56.495</v>
      </c>
      <c r="P226" s="58">
        <v>38792</v>
      </c>
      <c r="Q226" s="58">
        <v>39006</v>
      </c>
      <c r="R226" s="31" t="s">
        <v>1607</v>
      </c>
      <c r="S226" s="31" t="s">
        <v>2010</v>
      </c>
      <c r="T226" s="31" t="s">
        <v>2011</v>
      </c>
      <c r="U226" s="31" t="s">
        <v>3316</v>
      </c>
      <c r="V226" s="31" t="s">
        <v>1956</v>
      </c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E227" s="32">
        <v>10082990</v>
      </c>
      <c r="G227" s="13" t="s">
        <v>2774</v>
      </c>
      <c r="H227" s="13" t="s">
        <v>3986</v>
      </c>
      <c r="I227" s="13" t="s">
        <v>2775</v>
      </c>
      <c r="J227" s="31">
        <v>3324875</v>
      </c>
      <c r="L227" s="58"/>
      <c r="M227" s="31" t="s">
        <v>1393</v>
      </c>
      <c r="N227" s="31">
        <v>6</v>
      </c>
      <c r="O227" s="31">
        <v>1.4</v>
      </c>
      <c r="P227" s="58">
        <v>39374</v>
      </c>
      <c r="Q227" s="58">
        <v>39625</v>
      </c>
      <c r="R227" s="93" t="s">
        <v>4340</v>
      </c>
      <c r="S227" s="93" t="s">
        <v>1530</v>
      </c>
      <c r="T227" s="31" t="s">
        <v>3985</v>
      </c>
      <c r="U227" s="93" t="s">
        <v>912</v>
      </c>
      <c r="V227" s="31" t="s">
        <v>2301</v>
      </c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57" t="s">
        <v>1551</v>
      </c>
      <c r="G228" s="55" t="s">
        <v>3418</v>
      </c>
      <c r="H228" s="56" t="s">
        <v>241</v>
      </c>
      <c r="I228" s="55" t="s">
        <v>11</v>
      </c>
      <c r="J228" s="92"/>
      <c r="K228" s="92"/>
      <c r="L228" s="55" t="s">
        <v>11</v>
      </c>
      <c r="M228" s="92">
        <v>78732</v>
      </c>
      <c r="N228" s="92">
        <v>6</v>
      </c>
      <c r="O228" s="99">
        <v>1.35</v>
      </c>
      <c r="P228" s="58">
        <v>38848</v>
      </c>
      <c r="Q228" s="55"/>
      <c r="R228" s="93" t="s">
        <v>4340</v>
      </c>
      <c r="S228" s="93" t="s">
        <v>628</v>
      </c>
      <c r="T228" s="93" t="s">
        <v>629</v>
      </c>
      <c r="U228" s="93" t="s">
        <v>560</v>
      </c>
      <c r="V228" s="31" t="s">
        <v>1821</v>
      </c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1:147" ht="15.75">
      <c r="A229" s="125"/>
      <c r="B229" s="13"/>
      <c r="C229" s="126"/>
      <c r="D229" s="32"/>
      <c r="E229" s="32" t="s">
        <v>3078</v>
      </c>
      <c r="G229" s="13" t="s">
        <v>2643</v>
      </c>
      <c r="H229" s="13" t="s">
        <v>1391</v>
      </c>
      <c r="I229" s="13" t="s">
        <v>1392</v>
      </c>
      <c r="J229" s="31">
        <v>3321944</v>
      </c>
      <c r="L229" s="34"/>
      <c r="M229" s="31" t="s">
        <v>1393</v>
      </c>
      <c r="N229" s="53">
        <v>85</v>
      </c>
      <c r="O229" s="99">
        <v>5.11</v>
      </c>
      <c r="P229" s="58">
        <v>39345</v>
      </c>
      <c r="Q229" s="58">
        <v>39665</v>
      </c>
      <c r="R229" s="93" t="s">
        <v>2304</v>
      </c>
      <c r="S229" s="93" t="s">
        <v>2529</v>
      </c>
      <c r="T229" s="31" t="s">
        <v>2530</v>
      </c>
      <c r="U229" s="31" t="s">
        <v>912</v>
      </c>
      <c r="V229" s="93" t="s">
        <v>4084</v>
      </c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62">
        <v>109666</v>
      </c>
      <c r="G230" s="13" t="s">
        <v>356</v>
      </c>
      <c r="H230" s="13" t="s">
        <v>155</v>
      </c>
      <c r="I230" s="13" t="s">
        <v>357</v>
      </c>
      <c r="L230" s="13" t="s">
        <v>2558</v>
      </c>
      <c r="M230" s="31">
        <v>78734</v>
      </c>
      <c r="N230" s="40">
        <v>190</v>
      </c>
      <c r="O230" s="52">
        <v>16.9</v>
      </c>
      <c r="P230" s="30">
        <v>36460</v>
      </c>
      <c r="Q230" s="30">
        <v>36714</v>
      </c>
      <c r="R230" s="30"/>
      <c r="S230" s="31" t="s">
        <v>358</v>
      </c>
      <c r="T230" s="31" t="s">
        <v>359</v>
      </c>
      <c r="U230" s="31" t="s">
        <v>3316</v>
      </c>
      <c r="V230" s="31" t="s">
        <v>2826</v>
      </c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125">
        <v>10175200</v>
      </c>
      <c r="F231" s="13"/>
      <c r="G231" s="126" t="s">
        <v>2195</v>
      </c>
      <c r="H231" s="126" t="s">
        <v>2628</v>
      </c>
      <c r="I231" s="126" t="s">
        <v>60</v>
      </c>
      <c r="J231" s="127">
        <v>584168</v>
      </c>
      <c r="K231" s="13"/>
      <c r="M231" s="127" t="s">
        <v>2196</v>
      </c>
      <c r="N231" s="31">
        <v>50</v>
      </c>
      <c r="O231" s="129">
        <v>29.1</v>
      </c>
      <c r="P231" s="128">
        <v>39654</v>
      </c>
      <c r="Q231" s="13"/>
      <c r="R231" s="127" t="s">
        <v>2627</v>
      </c>
      <c r="S231" s="127" t="s">
        <v>2622</v>
      </c>
      <c r="T231" s="127" t="s">
        <v>3376</v>
      </c>
      <c r="U231" s="127" t="s">
        <v>560</v>
      </c>
      <c r="V231" s="31" t="s">
        <v>187</v>
      </c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59">
        <v>280399</v>
      </c>
      <c r="G232" s="55" t="s">
        <v>3299</v>
      </c>
      <c r="H232" s="55" t="s">
        <v>1737</v>
      </c>
      <c r="I232" s="55" t="s">
        <v>1738</v>
      </c>
      <c r="J232" s="92">
        <v>3185244</v>
      </c>
      <c r="K232" s="92"/>
      <c r="L232" s="56" t="s">
        <v>1963</v>
      </c>
      <c r="M232" s="31">
        <v>78701</v>
      </c>
      <c r="N232" s="40">
        <v>432</v>
      </c>
      <c r="O232" s="99">
        <v>1.29</v>
      </c>
      <c r="P232" s="58">
        <v>38576</v>
      </c>
      <c r="Q232" s="58">
        <v>38789</v>
      </c>
      <c r="R232" s="31" t="s">
        <v>1155</v>
      </c>
      <c r="S232" s="31" t="s">
        <v>3413</v>
      </c>
      <c r="T232" s="31" t="s">
        <v>3414</v>
      </c>
      <c r="U232" s="31" t="s">
        <v>3316</v>
      </c>
      <c r="V232" s="31" t="s">
        <v>736</v>
      </c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125">
        <v>11030837</v>
      </c>
      <c r="F233" s="13"/>
      <c r="G233" s="126" t="s">
        <v>4873</v>
      </c>
      <c r="H233" s="126" t="s">
        <v>4931</v>
      </c>
      <c r="I233" s="126" t="s">
        <v>4872</v>
      </c>
      <c r="J233" s="127">
        <v>632900</v>
      </c>
      <c r="K233" s="126"/>
      <c r="M233" s="127" t="s">
        <v>538</v>
      </c>
      <c r="N233" s="31">
        <v>12</v>
      </c>
      <c r="O233" s="129">
        <v>0.388</v>
      </c>
      <c r="P233" s="128">
        <v>41558</v>
      </c>
      <c r="Q233" s="120"/>
      <c r="R233" s="127" t="s">
        <v>4844</v>
      </c>
      <c r="S233" s="127" t="s">
        <v>4847</v>
      </c>
      <c r="T233" s="127" t="s">
        <v>4719</v>
      </c>
      <c r="U233" s="93" t="s">
        <v>913</v>
      </c>
      <c r="V233" s="31" t="s">
        <v>4987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25">
        <v>11151492</v>
      </c>
      <c r="F234" s="13"/>
      <c r="G234" s="126" t="s">
        <v>5093</v>
      </c>
      <c r="H234" s="126" t="s">
        <v>5160</v>
      </c>
      <c r="I234" s="126" t="s">
        <v>5092</v>
      </c>
      <c r="J234" s="127">
        <v>253063</v>
      </c>
      <c r="K234" s="13"/>
      <c r="M234" s="127" t="s">
        <v>540</v>
      </c>
      <c r="N234" s="31">
        <v>9</v>
      </c>
      <c r="O234" s="135">
        <v>0.381</v>
      </c>
      <c r="P234" s="128">
        <v>41779</v>
      </c>
      <c r="Q234" s="126"/>
      <c r="R234" s="127" t="s">
        <v>1879</v>
      </c>
      <c r="S234" s="127" t="s">
        <v>785</v>
      </c>
      <c r="T234" s="127" t="s">
        <v>2239</v>
      </c>
      <c r="U234" s="127" t="s">
        <v>913</v>
      </c>
      <c r="V234" s="31" t="s">
        <v>5178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125">
        <v>11169396</v>
      </c>
      <c r="F235" s="13"/>
      <c r="G235" s="126" t="s">
        <v>5091</v>
      </c>
      <c r="H235" s="126" t="s">
        <v>5166</v>
      </c>
      <c r="I235" s="126" t="s">
        <v>5090</v>
      </c>
      <c r="J235" s="127">
        <v>402722</v>
      </c>
      <c r="K235" s="13"/>
      <c r="M235" s="127" t="s">
        <v>540</v>
      </c>
      <c r="N235" s="53">
        <v>12</v>
      </c>
      <c r="O235" s="135">
        <v>0.3</v>
      </c>
      <c r="P235" s="128">
        <v>41813</v>
      </c>
      <c r="Q235" s="126"/>
      <c r="R235" s="31" t="s">
        <v>4088</v>
      </c>
      <c r="S235" s="127" t="s">
        <v>5167</v>
      </c>
      <c r="T235" s="127" t="s">
        <v>4719</v>
      </c>
      <c r="U235" s="127" t="s">
        <v>913</v>
      </c>
      <c r="V235" s="31" t="s">
        <v>5178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125">
        <v>11063673</v>
      </c>
      <c r="F236" s="13"/>
      <c r="G236" s="126" t="s">
        <v>4912</v>
      </c>
      <c r="H236" s="126" t="s">
        <v>4964</v>
      </c>
      <c r="I236" s="126" t="s">
        <v>4911</v>
      </c>
      <c r="J236" s="127">
        <v>457784</v>
      </c>
      <c r="K236" s="126"/>
      <c r="M236" s="127" t="s">
        <v>545</v>
      </c>
      <c r="N236" s="31">
        <v>7</v>
      </c>
      <c r="O236" s="129">
        <v>0.29</v>
      </c>
      <c r="P236" s="128">
        <v>41621</v>
      </c>
      <c r="Q236" s="120"/>
      <c r="R236" s="127" t="s">
        <v>4490</v>
      </c>
      <c r="S236" s="127" t="s">
        <v>4966</v>
      </c>
      <c r="T236" s="127" t="s">
        <v>4965</v>
      </c>
      <c r="U236" s="93" t="s">
        <v>913</v>
      </c>
      <c r="V236" s="31" t="s">
        <v>4987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125">
        <v>11056284</v>
      </c>
      <c r="F237" s="13"/>
      <c r="G237" s="126" t="s">
        <v>4905</v>
      </c>
      <c r="H237" s="126" t="s">
        <v>4959</v>
      </c>
      <c r="I237" s="126" t="s">
        <v>4906</v>
      </c>
      <c r="J237" s="127">
        <v>218918</v>
      </c>
      <c r="K237" s="126"/>
      <c r="M237" s="127" t="s">
        <v>545</v>
      </c>
      <c r="N237" s="31">
        <v>34</v>
      </c>
      <c r="O237" s="129">
        <v>1.26</v>
      </c>
      <c r="P237" s="128">
        <v>41605</v>
      </c>
      <c r="Q237" s="120"/>
      <c r="R237" s="127" t="s">
        <v>4844</v>
      </c>
      <c r="S237" s="127" t="s">
        <v>4957</v>
      </c>
      <c r="T237" s="127" t="s">
        <v>4958</v>
      </c>
      <c r="U237" s="93" t="s">
        <v>913</v>
      </c>
      <c r="V237" s="31" t="s">
        <v>4987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126"/>
      <c r="D238" s="32"/>
      <c r="E238" s="68">
        <v>242290</v>
      </c>
      <c r="G238" s="68" t="s">
        <v>2727</v>
      </c>
      <c r="H238" s="67" t="s">
        <v>2277</v>
      </c>
      <c r="I238" s="13" t="s">
        <v>2278</v>
      </c>
      <c r="L238" s="67" t="s">
        <v>2728</v>
      </c>
      <c r="M238" s="31">
        <v>78705</v>
      </c>
      <c r="N238" s="31">
        <v>88</v>
      </c>
      <c r="O238" s="52">
        <v>1.05</v>
      </c>
      <c r="P238" s="69">
        <v>38252</v>
      </c>
      <c r="Q238" s="69">
        <v>38421</v>
      </c>
      <c r="R238" s="31" t="s">
        <v>2020</v>
      </c>
      <c r="S238" s="31" t="s">
        <v>2021</v>
      </c>
      <c r="T238" s="31" t="s">
        <v>2590</v>
      </c>
      <c r="U238" s="31" t="s">
        <v>3316</v>
      </c>
      <c r="V238" s="31" t="s">
        <v>4003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68">
        <v>242410</v>
      </c>
      <c r="G239" s="68" t="s">
        <v>2729</v>
      </c>
      <c r="H239" s="67" t="s">
        <v>2281</v>
      </c>
      <c r="I239" s="13" t="s">
        <v>2279</v>
      </c>
      <c r="L239" s="67" t="s">
        <v>2730</v>
      </c>
      <c r="M239" s="31">
        <v>78705</v>
      </c>
      <c r="N239" s="31">
        <v>64</v>
      </c>
      <c r="O239" s="52">
        <v>0.67</v>
      </c>
      <c r="P239" s="69">
        <v>38253</v>
      </c>
      <c r="Q239" s="69">
        <v>38356</v>
      </c>
      <c r="R239" s="31" t="s">
        <v>2020</v>
      </c>
      <c r="S239" s="31" t="s">
        <v>2021</v>
      </c>
      <c r="T239" s="31" t="s">
        <v>2590</v>
      </c>
      <c r="U239" s="31" t="s">
        <v>3316</v>
      </c>
      <c r="V239" s="31" t="s">
        <v>4003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25">
        <v>11115917</v>
      </c>
      <c r="F240" s="13"/>
      <c r="G240" s="126" t="s">
        <v>5115</v>
      </c>
      <c r="H240" s="126" t="s">
        <v>5143</v>
      </c>
      <c r="I240" s="126" t="s">
        <v>1625</v>
      </c>
      <c r="J240" s="127">
        <v>791648</v>
      </c>
      <c r="K240" s="13"/>
      <c r="M240" s="127" t="s">
        <v>3935</v>
      </c>
      <c r="N240" s="31">
        <v>41</v>
      </c>
      <c r="O240" s="135">
        <v>3.825</v>
      </c>
      <c r="P240" s="128">
        <v>41732</v>
      </c>
      <c r="Q240" s="126"/>
      <c r="R240" s="31" t="s">
        <v>4088</v>
      </c>
      <c r="S240" s="127" t="s">
        <v>5142</v>
      </c>
      <c r="T240" s="127" t="s">
        <v>5141</v>
      </c>
      <c r="U240" s="127" t="s">
        <v>913</v>
      </c>
      <c r="V240" s="31" t="s">
        <v>5178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25">
        <v>10218928</v>
      </c>
      <c r="F241" s="13"/>
      <c r="G241" s="126" t="s">
        <v>2695</v>
      </c>
      <c r="H241" s="126" t="s">
        <v>2176</v>
      </c>
      <c r="I241" s="126" t="s">
        <v>2177</v>
      </c>
      <c r="J241" s="127">
        <v>1104868</v>
      </c>
      <c r="K241" s="126"/>
      <c r="M241" s="127" t="s">
        <v>3721</v>
      </c>
      <c r="N241" s="31">
        <v>86</v>
      </c>
      <c r="O241" s="131">
        <v>1.412</v>
      </c>
      <c r="P241" s="128">
        <v>39791</v>
      </c>
      <c r="Q241" s="13"/>
      <c r="R241" s="127" t="s">
        <v>1034</v>
      </c>
      <c r="S241" s="127" t="s">
        <v>4156</v>
      </c>
      <c r="T241" s="127" t="s">
        <v>4157</v>
      </c>
      <c r="U241" s="127" t="s">
        <v>560</v>
      </c>
      <c r="V241" s="31" t="s">
        <v>2265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125">
        <v>10670193</v>
      </c>
      <c r="F242" s="13"/>
      <c r="G242" s="126" t="s">
        <v>1160</v>
      </c>
      <c r="H242" s="126" t="s">
        <v>1158</v>
      </c>
      <c r="I242" s="126" t="s">
        <v>1161</v>
      </c>
      <c r="J242" s="127">
        <v>241487</v>
      </c>
      <c r="K242" s="126" t="s">
        <v>1159</v>
      </c>
      <c r="L242" s="126">
        <v>241487</v>
      </c>
      <c r="M242" s="127" t="s">
        <v>540</v>
      </c>
      <c r="N242" s="127">
        <v>256</v>
      </c>
      <c r="O242" s="129">
        <v>1.87</v>
      </c>
      <c r="P242" s="58">
        <v>40840</v>
      </c>
      <c r="Q242" s="58">
        <v>41045</v>
      </c>
      <c r="R242" s="31" t="s">
        <v>4340</v>
      </c>
      <c r="S242" s="127" t="s">
        <v>4480</v>
      </c>
      <c r="T242" s="127" t="s">
        <v>119</v>
      </c>
      <c r="U242" s="127" t="s">
        <v>177</v>
      </c>
      <c r="V242" s="31" t="s">
        <v>662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25">
        <v>11155500</v>
      </c>
      <c r="F243" s="13"/>
      <c r="G243" s="126" t="s">
        <v>5114</v>
      </c>
      <c r="H243" s="126" t="s">
        <v>5161</v>
      </c>
      <c r="I243" s="126" t="s">
        <v>5113</v>
      </c>
      <c r="J243" s="127">
        <v>563924</v>
      </c>
      <c r="K243" s="13"/>
      <c r="M243" s="127" t="s">
        <v>540</v>
      </c>
      <c r="N243" s="53">
        <v>12</v>
      </c>
      <c r="O243" s="135">
        <v>0.1722</v>
      </c>
      <c r="P243" s="128">
        <v>41788</v>
      </c>
      <c r="Q243" s="126"/>
      <c r="R243" s="31" t="s">
        <v>4490</v>
      </c>
      <c r="S243" s="127" t="s">
        <v>785</v>
      </c>
      <c r="T243" s="127" t="s">
        <v>2239</v>
      </c>
      <c r="U243" s="127" t="s">
        <v>913</v>
      </c>
      <c r="V243" s="31" t="s">
        <v>5178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59">
        <v>266718</v>
      </c>
      <c r="G244" s="55" t="s">
        <v>3300</v>
      </c>
      <c r="H244" s="55" t="s">
        <v>2158</v>
      </c>
      <c r="I244" s="55" t="s">
        <v>1235</v>
      </c>
      <c r="J244" s="92">
        <v>3168323</v>
      </c>
      <c r="K244" s="92"/>
      <c r="L244" s="55" t="s">
        <v>571</v>
      </c>
      <c r="M244" s="31">
        <v>78734</v>
      </c>
      <c r="N244" s="40">
        <v>15</v>
      </c>
      <c r="O244" s="99">
        <v>11.277000000000001</v>
      </c>
      <c r="P244" s="58">
        <v>38553</v>
      </c>
      <c r="Q244" s="58">
        <v>38755</v>
      </c>
      <c r="R244" s="31" t="s">
        <v>4088</v>
      </c>
      <c r="S244" s="31" t="s">
        <v>572</v>
      </c>
      <c r="T244" s="31" t="s">
        <v>1328</v>
      </c>
      <c r="U244" s="93" t="s">
        <v>912</v>
      </c>
      <c r="V244" s="31" t="s">
        <v>736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125">
        <v>11027266</v>
      </c>
      <c r="F245" s="13"/>
      <c r="G245" s="126" t="s">
        <v>4858</v>
      </c>
      <c r="H245" s="126" t="s">
        <v>4859</v>
      </c>
      <c r="I245" s="126" t="s">
        <v>4868</v>
      </c>
      <c r="J245" s="127">
        <v>121260</v>
      </c>
      <c r="K245" s="126"/>
      <c r="M245" s="127" t="s">
        <v>568</v>
      </c>
      <c r="N245" s="31">
        <v>47</v>
      </c>
      <c r="O245" s="129">
        <v>7.875</v>
      </c>
      <c r="P245" s="128">
        <v>41550</v>
      </c>
      <c r="Q245" s="120"/>
      <c r="R245" s="127" t="s">
        <v>4490</v>
      </c>
      <c r="S245" s="127" t="s">
        <v>4857</v>
      </c>
      <c r="T245" s="127" t="s">
        <v>1867</v>
      </c>
      <c r="U245" s="93" t="s">
        <v>913</v>
      </c>
      <c r="V245" s="31" t="s">
        <v>4987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59">
        <v>284566</v>
      </c>
      <c r="G246" s="55" t="s">
        <v>4368</v>
      </c>
      <c r="H246" s="56" t="s">
        <v>3683</v>
      </c>
      <c r="I246" s="55" t="s">
        <v>4369</v>
      </c>
      <c r="J246" s="92"/>
      <c r="K246" s="92"/>
      <c r="L246" s="55" t="s">
        <v>4369</v>
      </c>
      <c r="M246" s="31">
        <v>78734</v>
      </c>
      <c r="N246" s="92">
        <v>35</v>
      </c>
      <c r="O246" s="99">
        <v>2.94</v>
      </c>
      <c r="P246" s="58">
        <v>38631</v>
      </c>
      <c r="Q246" s="58">
        <v>38862</v>
      </c>
      <c r="R246" s="31" t="s">
        <v>1155</v>
      </c>
      <c r="S246" s="31" t="s">
        <v>3680</v>
      </c>
      <c r="T246" s="31" t="s">
        <v>3681</v>
      </c>
      <c r="U246" s="31" t="s">
        <v>3316</v>
      </c>
      <c r="V246" s="31" t="s">
        <v>3612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G247" s="13" t="s">
        <v>363</v>
      </c>
      <c r="H247" s="13" t="s">
        <v>364</v>
      </c>
      <c r="I247" s="13" t="s">
        <v>366</v>
      </c>
      <c r="L247" s="13" t="s">
        <v>2560</v>
      </c>
      <c r="M247" s="31">
        <v>78741</v>
      </c>
      <c r="N247" s="40">
        <v>252</v>
      </c>
      <c r="O247" s="52">
        <v>19.77</v>
      </c>
      <c r="P247" s="30">
        <v>34929</v>
      </c>
      <c r="Q247" s="30">
        <v>35069</v>
      </c>
      <c r="R247" s="30"/>
      <c r="S247" s="31" t="s">
        <v>367</v>
      </c>
      <c r="T247" s="31" t="s">
        <v>466</v>
      </c>
      <c r="U247" s="31" t="s">
        <v>3316</v>
      </c>
      <c r="V247" s="31" t="s">
        <v>3531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32">
        <v>112763</v>
      </c>
      <c r="G248" s="13" t="s">
        <v>2981</v>
      </c>
      <c r="H248" s="13" t="s">
        <v>635</v>
      </c>
      <c r="I248" s="13" t="s">
        <v>2982</v>
      </c>
      <c r="L248" s="13" t="s">
        <v>743</v>
      </c>
      <c r="M248" s="31">
        <v>78729</v>
      </c>
      <c r="N248" s="40">
        <v>60</v>
      </c>
      <c r="O248" s="52">
        <v>5.682</v>
      </c>
      <c r="P248" s="30">
        <v>36530</v>
      </c>
      <c r="Q248" s="30">
        <v>36691</v>
      </c>
      <c r="R248" s="30"/>
      <c r="S248" s="31" t="s">
        <v>2983</v>
      </c>
      <c r="T248" s="31" t="s">
        <v>170</v>
      </c>
      <c r="U248" s="31" t="s">
        <v>3316</v>
      </c>
      <c r="V248" s="31" t="s">
        <v>2980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32" t="s">
        <v>2108</v>
      </c>
      <c r="G249" s="13" t="s">
        <v>2107</v>
      </c>
      <c r="H249" s="13" t="s">
        <v>3899</v>
      </c>
      <c r="I249" s="13" t="s">
        <v>2313</v>
      </c>
      <c r="J249" s="31">
        <v>195682</v>
      </c>
      <c r="L249" s="13" t="s">
        <v>2601</v>
      </c>
      <c r="M249" s="31">
        <v>78747</v>
      </c>
      <c r="N249" s="53">
        <v>72</v>
      </c>
      <c r="O249" s="52">
        <v>4.5967</v>
      </c>
      <c r="P249" s="30">
        <v>37511</v>
      </c>
      <c r="Q249" s="30">
        <v>38155</v>
      </c>
      <c r="R249" s="31" t="s">
        <v>748</v>
      </c>
      <c r="S249" s="31" t="s">
        <v>2602</v>
      </c>
      <c r="T249" s="31" t="s">
        <v>3395</v>
      </c>
      <c r="U249" s="31" t="s">
        <v>3316</v>
      </c>
      <c r="V249" s="31" t="s">
        <v>2310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31"/>
      <c r="D250" s="32"/>
      <c r="E250" s="59">
        <v>252698</v>
      </c>
      <c r="G250" s="55" t="s">
        <v>3344</v>
      </c>
      <c r="H250" s="55" t="s">
        <v>4026</v>
      </c>
      <c r="I250" s="13" t="s">
        <v>3916</v>
      </c>
      <c r="L250" s="55" t="s">
        <v>3345</v>
      </c>
      <c r="M250" s="31">
        <v>78766</v>
      </c>
      <c r="N250" s="92">
        <v>52</v>
      </c>
      <c r="O250" s="99">
        <v>8.664</v>
      </c>
      <c r="P250" s="58">
        <v>38475</v>
      </c>
      <c r="Q250" s="58">
        <v>38581</v>
      </c>
      <c r="R250" s="31" t="s">
        <v>4340</v>
      </c>
      <c r="S250" s="31" t="s">
        <v>2757</v>
      </c>
      <c r="T250" s="31" t="s">
        <v>2758</v>
      </c>
      <c r="U250" s="31" t="s">
        <v>3316</v>
      </c>
      <c r="V250" s="31" t="s">
        <v>3028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32">
        <v>107597</v>
      </c>
      <c r="G251" s="13" t="s">
        <v>671</v>
      </c>
      <c r="H251" s="13" t="s">
        <v>3517</v>
      </c>
      <c r="I251" s="13" t="s">
        <v>3091</v>
      </c>
      <c r="L251" s="13" t="s">
        <v>4221</v>
      </c>
      <c r="M251" s="31">
        <v>78756</v>
      </c>
      <c r="N251" s="40">
        <v>46</v>
      </c>
      <c r="O251" s="52">
        <v>1.5</v>
      </c>
      <c r="P251" s="30">
        <v>36432</v>
      </c>
      <c r="Q251" s="30">
        <v>36447</v>
      </c>
      <c r="R251" s="30"/>
      <c r="S251" s="31" t="s">
        <v>3312</v>
      </c>
      <c r="T251" s="31" t="s">
        <v>421</v>
      </c>
      <c r="U251" s="31" t="s">
        <v>3316</v>
      </c>
      <c r="V251" s="31" t="s">
        <v>1371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32">
        <v>10921138</v>
      </c>
      <c r="F252" s="13"/>
      <c r="G252" s="125" t="s">
        <v>4737</v>
      </c>
      <c r="H252" s="32" t="s">
        <v>4738</v>
      </c>
      <c r="I252" s="126" t="s">
        <v>4736</v>
      </c>
      <c r="J252" s="127">
        <v>403587</v>
      </c>
      <c r="K252" s="13"/>
      <c r="M252" s="127" t="s">
        <v>3935</v>
      </c>
      <c r="N252" s="31">
        <v>45</v>
      </c>
      <c r="O252" s="31">
        <v>5.92</v>
      </c>
      <c r="P252" s="172" t="s">
        <v>4739</v>
      </c>
      <c r="R252" s="127" t="s">
        <v>4490</v>
      </c>
      <c r="S252" s="127" t="s">
        <v>126</v>
      </c>
      <c r="T252" s="127" t="s">
        <v>1978</v>
      </c>
      <c r="U252" s="31" t="s">
        <v>913</v>
      </c>
      <c r="V252" s="31" t="s">
        <v>4745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5">
        <v>10726618</v>
      </c>
      <c r="F253" s="13"/>
      <c r="G253" s="126" t="s">
        <v>1863</v>
      </c>
      <c r="H253" s="126" t="s">
        <v>1862</v>
      </c>
      <c r="I253" s="126" t="s">
        <v>1864</v>
      </c>
      <c r="J253" s="127">
        <v>3379571</v>
      </c>
      <c r="K253" s="126"/>
      <c r="M253" s="127" t="s">
        <v>3935</v>
      </c>
      <c r="N253" s="31">
        <v>45</v>
      </c>
      <c r="O253" s="132">
        <v>5.92</v>
      </c>
      <c r="P253" s="128">
        <v>40967</v>
      </c>
      <c r="Q253" s="13"/>
      <c r="R253" s="127" t="s">
        <v>261</v>
      </c>
      <c r="S253" s="127" t="s">
        <v>353</v>
      </c>
      <c r="T253" s="127" t="s">
        <v>1978</v>
      </c>
      <c r="U253" s="127" t="s">
        <v>2764</v>
      </c>
      <c r="V253" s="31" t="s">
        <v>4414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125">
        <v>10141095</v>
      </c>
      <c r="F254" s="13"/>
      <c r="G254" s="126" t="s">
        <v>555</v>
      </c>
      <c r="H254" s="126" t="s">
        <v>557</v>
      </c>
      <c r="I254" s="126" t="s">
        <v>2247</v>
      </c>
      <c r="J254" s="127">
        <v>215514</v>
      </c>
      <c r="K254" s="127"/>
      <c r="L254" s="126"/>
      <c r="M254" s="127" t="s">
        <v>556</v>
      </c>
      <c r="N254" s="127">
        <v>304</v>
      </c>
      <c r="O254" s="132">
        <v>6.955</v>
      </c>
      <c r="P254" s="128">
        <v>39563</v>
      </c>
      <c r="R254" s="127" t="s">
        <v>1554</v>
      </c>
      <c r="S254" s="127" t="s">
        <v>2248</v>
      </c>
      <c r="T254" s="31" t="s">
        <v>2249</v>
      </c>
      <c r="U254" s="127" t="s">
        <v>560</v>
      </c>
      <c r="V254" s="31" t="s">
        <v>268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1:147" ht="15.75">
      <c r="A255" s="125"/>
      <c r="B255" s="13"/>
      <c r="D255" s="32"/>
      <c r="E255" s="59">
        <v>269781</v>
      </c>
      <c r="G255" s="55" t="s">
        <v>3301</v>
      </c>
      <c r="H255" s="55" t="s">
        <v>2159</v>
      </c>
      <c r="I255" s="55" t="s">
        <v>127</v>
      </c>
      <c r="J255" s="92">
        <v>753752</v>
      </c>
      <c r="K255" s="92"/>
      <c r="L255" s="55" t="s">
        <v>3302</v>
      </c>
      <c r="M255" s="31">
        <v>78704</v>
      </c>
      <c r="N255" s="40">
        <v>172</v>
      </c>
      <c r="O255" s="99">
        <v>1.61</v>
      </c>
      <c r="P255" s="58">
        <v>38566</v>
      </c>
      <c r="Q255" s="58">
        <v>38929</v>
      </c>
      <c r="R255" s="31" t="s">
        <v>4340</v>
      </c>
      <c r="S255" s="31" t="s">
        <v>573</v>
      </c>
      <c r="T255" s="31" t="s">
        <v>574</v>
      </c>
      <c r="U255" s="31" t="s">
        <v>3316</v>
      </c>
      <c r="V255" s="31" t="s">
        <v>736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57" t="s">
        <v>4469</v>
      </c>
      <c r="G256" s="55" t="s">
        <v>4470</v>
      </c>
      <c r="H256" s="55" t="s">
        <v>2266</v>
      </c>
      <c r="I256" s="55" t="s">
        <v>4487</v>
      </c>
      <c r="J256" s="92">
        <v>3351570</v>
      </c>
      <c r="K256" s="92"/>
      <c r="L256" s="55" t="s">
        <v>4140</v>
      </c>
      <c r="M256" s="31">
        <v>78752</v>
      </c>
      <c r="N256" s="61">
        <v>952</v>
      </c>
      <c r="O256" s="99">
        <v>51.34</v>
      </c>
      <c r="P256" s="58">
        <v>38601</v>
      </c>
      <c r="Q256" s="58">
        <v>38722</v>
      </c>
      <c r="R256" s="31" t="s">
        <v>602</v>
      </c>
      <c r="S256" s="31" t="s">
        <v>3814</v>
      </c>
      <c r="T256" s="31" t="s">
        <v>3833</v>
      </c>
      <c r="U256" s="93" t="s">
        <v>177</v>
      </c>
      <c r="V256" s="31" t="s">
        <v>736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G257" s="13" t="s">
        <v>240</v>
      </c>
      <c r="H257" s="13" t="s">
        <v>765</v>
      </c>
      <c r="I257" s="13" t="s">
        <v>766</v>
      </c>
      <c r="L257" s="13" t="s">
        <v>4223</v>
      </c>
      <c r="M257" s="31">
        <v>78759</v>
      </c>
      <c r="N257" s="40">
        <v>131</v>
      </c>
      <c r="O257" s="52">
        <v>13.31</v>
      </c>
      <c r="P257" s="30">
        <v>33773</v>
      </c>
      <c r="Q257" s="30">
        <v>33823</v>
      </c>
      <c r="R257" s="30"/>
      <c r="S257" s="31" t="s">
        <v>767</v>
      </c>
      <c r="T257" s="31" t="s">
        <v>768</v>
      </c>
      <c r="U257" s="31" t="s">
        <v>3316</v>
      </c>
      <c r="V257" s="31" t="s">
        <v>171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G258" s="13" t="s">
        <v>771</v>
      </c>
      <c r="H258" s="13" t="s">
        <v>3092</v>
      </c>
      <c r="I258" s="13" t="s">
        <v>772</v>
      </c>
      <c r="L258" s="13" t="s">
        <v>4224</v>
      </c>
      <c r="M258" s="31">
        <v>78741</v>
      </c>
      <c r="N258" s="40">
        <v>156</v>
      </c>
      <c r="O258" s="52">
        <v>11.4</v>
      </c>
      <c r="P258" s="30">
        <v>36235</v>
      </c>
      <c r="Q258" s="30">
        <v>36319</v>
      </c>
      <c r="R258" s="30"/>
      <c r="S258" s="31" t="s">
        <v>3710</v>
      </c>
      <c r="T258" s="31" t="s">
        <v>3711</v>
      </c>
      <c r="U258" s="31" t="s">
        <v>3316</v>
      </c>
      <c r="V258" s="31" t="s">
        <v>2832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32">
        <v>206727</v>
      </c>
      <c r="G259" s="13" t="s">
        <v>852</v>
      </c>
      <c r="H259" s="13" t="s">
        <v>856</v>
      </c>
      <c r="I259" s="47" t="s">
        <v>2012</v>
      </c>
      <c r="J259" s="46"/>
      <c r="K259" s="46"/>
      <c r="L259" s="47" t="s">
        <v>4150</v>
      </c>
      <c r="M259" s="31">
        <v>78741</v>
      </c>
      <c r="N259" s="31">
        <v>36</v>
      </c>
      <c r="O259" s="52">
        <v>3.25</v>
      </c>
      <c r="P259" s="104">
        <v>37706</v>
      </c>
      <c r="Q259" s="104">
        <v>37876</v>
      </c>
      <c r="R259" s="105" t="s">
        <v>4340</v>
      </c>
      <c r="S259" s="31" t="s">
        <v>2014</v>
      </c>
      <c r="T259" s="31" t="s">
        <v>2013</v>
      </c>
      <c r="U259" s="31" t="s">
        <v>3316</v>
      </c>
      <c r="V259" s="31" t="s">
        <v>2015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125">
        <v>10157363</v>
      </c>
      <c r="F260" s="13"/>
      <c r="G260" s="126" t="s">
        <v>2218</v>
      </c>
      <c r="H260" s="126" t="s">
        <v>1334</v>
      </c>
      <c r="I260" s="126" t="s">
        <v>2219</v>
      </c>
      <c r="J260" s="127">
        <v>3178242</v>
      </c>
      <c r="K260" s="127"/>
      <c r="L260" s="126"/>
      <c r="M260" s="127" t="s">
        <v>3938</v>
      </c>
      <c r="N260" s="127">
        <v>334</v>
      </c>
      <c r="O260" s="132">
        <v>11.6</v>
      </c>
      <c r="P260" s="128">
        <v>39605</v>
      </c>
      <c r="R260" s="127" t="s">
        <v>4340</v>
      </c>
      <c r="S260" s="127" t="s">
        <v>1333</v>
      </c>
      <c r="T260" s="31" t="s">
        <v>2230</v>
      </c>
      <c r="U260" s="127" t="s">
        <v>560</v>
      </c>
      <c r="V260" s="31" t="s">
        <v>268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68">
        <v>239724</v>
      </c>
      <c r="G261" s="68" t="s">
        <v>2722</v>
      </c>
      <c r="H261" s="67" t="s">
        <v>162</v>
      </c>
      <c r="I261" s="13" t="s">
        <v>4142</v>
      </c>
      <c r="L261" s="67" t="s">
        <v>2723</v>
      </c>
      <c r="M261" s="31">
        <v>78757</v>
      </c>
      <c r="N261" s="31">
        <v>24</v>
      </c>
      <c r="O261" s="52">
        <v>0.67</v>
      </c>
      <c r="P261" s="69">
        <v>38224</v>
      </c>
      <c r="Q261" s="69">
        <v>38541</v>
      </c>
      <c r="R261" s="31" t="s">
        <v>2032</v>
      </c>
      <c r="S261" s="31" t="s">
        <v>160</v>
      </c>
      <c r="T261" s="31" t="s">
        <v>161</v>
      </c>
      <c r="U261" s="31" t="s">
        <v>3316</v>
      </c>
      <c r="V261" s="31" t="s">
        <v>4003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32">
        <v>108318</v>
      </c>
      <c r="G262" s="13" t="s">
        <v>2994</v>
      </c>
      <c r="H262" s="13" t="s">
        <v>2615</v>
      </c>
      <c r="I262" s="13" t="s">
        <v>2995</v>
      </c>
      <c r="L262" s="13" t="s">
        <v>4225</v>
      </c>
      <c r="M262" s="31">
        <v>78704</v>
      </c>
      <c r="N262" s="40">
        <v>7</v>
      </c>
      <c r="O262" s="52">
        <v>0.59</v>
      </c>
      <c r="P262" s="30">
        <v>36580</v>
      </c>
      <c r="Q262" s="30">
        <v>36787</v>
      </c>
      <c r="R262" s="30"/>
      <c r="S262" s="31" t="s">
        <v>2996</v>
      </c>
      <c r="T262" s="31" t="s">
        <v>2997</v>
      </c>
      <c r="U262" s="31" t="s">
        <v>3316</v>
      </c>
      <c r="V262" s="31" t="s">
        <v>2980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7" t="s">
        <v>400</v>
      </c>
      <c r="G263" s="55" t="s">
        <v>1463</v>
      </c>
      <c r="H263" s="55" t="s">
        <v>2616</v>
      </c>
      <c r="I263" s="55" t="s">
        <v>4225</v>
      </c>
      <c r="J263" s="92">
        <v>241351</v>
      </c>
      <c r="K263" s="92"/>
      <c r="L263" s="55" t="s">
        <v>4225</v>
      </c>
      <c r="M263" s="31">
        <v>78704</v>
      </c>
      <c r="N263" s="92">
        <v>13</v>
      </c>
      <c r="O263" s="99">
        <v>0.593</v>
      </c>
      <c r="P263" s="58">
        <v>38804</v>
      </c>
      <c r="Q263" s="58">
        <v>39198</v>
      </c>
      <c r="R263" s="31" t="s">
        <v>1607</v>
      </c>
      <c r="S263" s="31" t="s">
        <v>4262</v>
      </c>
      <c r="T263" s="31" t="s">
        <v>1390</v>
      </c>
      <c r="U263" s="31" t="s">
        <v>3316</v>
      </c>
      <c r="V263" s="31" t="s">
        <v>1956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32">
        <v>10075278</v>
      </c>
      <c r="G264" s="13" t="s">
        <v>1394</v>
      </c>
      <c r="H264" s="13" t="s">
        <v>1395</v>
      </c>
      <c r="I264" s="13" t="s">
        <v>2533</v>
      </c>
      <c r="L264" s="34"/>
      <c r="M264" s="31" t="s">
        <v>545</v>
      </c>
      <c r="N264" s="31">
        <v>84</v>
      </c>
      <c r="O264" s="99"/>
      <c r="P264" s="58">
        <v>39351</v>
      </c>
      <c r="Q264" s="13"/>
      <c r="R264" s="93" t="s">
        <v>1662</v>
      </c>
      <c r="S264" s="93" t="s">
        <v>2532</v>
      </c>
      <c r="T264" s="31" t="s">
        <v>1127</v>
      </c>
      <c r="U264" s="31" t="s">
        <v>560</v>
      </c>
      <c r="V264" s="93" t="s">
        <v>4084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32" t="s">
        <v>596</v>
      </c>
      <c r="G265" s="55" t="s">
        <v>3144</v>
      </c>
      <c r="H265" s="13" t="s">
        <v>2009</v>
      </c>
      <c r="I265" s="13" t="s">
        <v>3109</v>
      </c>
      <c r="L265" s="13" t="s">
        <v>3110</v>
      </c>
      <c r="M265" s="31">
        <v>78729</v>
      </c>
      <c r="N265" s="40">
        <v>136</v>
      </c>
      <c r="O265" s="52">
        <v>7.701</v>
      </c>
      <c r="P265" s="30">
        <v>36979</v>
      </c>
      <c r="Q265" s="30">
        <v>37291</v>
      </c>
      <c r="R265" s="31" t="s">
        <v>751</v>
      </c>
      <c r="S265" s="31" t="s">
        <v>2441</v>
      </c>
      <c r="T265" s="31" t="s">
        <v>2442</v>
      </c>
      <c r="U265" s="31" t="s">
        <v>3316</v>
      </c>
      <c r="V265" s="31" t="s">
        <v>1087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 t="s">
        <v>597</v>
      </c>
      <c r="G266" s="55" t="s">
        <v>3143</v>
      </c>
      <c r="H266" s="13" t="s">
        <v>1083</v>
      </c>
      <c r="I266" s="13" t="s">
        <v>3108</v>
      </c>
      <c r="L266" s="13" t="s">
        <v>3111</v>
      </c>
      <c r="M266" s="31">
        <v>78729</v>
      </c>
      <c r="N266" s="40">
        <v>206</v>
      </c>
      <c r="O266" s="52">
        <v>9.5</v>
      </c>
      <c r="P266" s="30">
        <v>36950</v>
      </c>
      <c r="Q266" s="30">
        <v>37222</v>
      </c>
      <c r="R266" s="31" t="s">
        <v>751</v>
      </c>
      <c r="S266" s="31" t="s">
        <v>2441</v>
      </c>
      <c r="T266" s="31" t="s">
        <v>2442</v>
      </c>
      <c r="U266" s="31" t="s">
        <v>3316</v>
      </c>
      <c r="V266" s="31" t="s">
        <v>1087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1:147" ht="15.75">
      <c r="A267" s="125"/>
      <c r="B267" s="13"/>
      <c r="C267" s="126"/>
      <c r="D267" s="32"/>
      <c r="E267" s="32">
        <v>190660</v>
      </c>
      <c r="G267" s="13" t="s">
        <v>2746</v>
      </c>
      <c r="H267" s="13" t="s">
        <v>3592</v>
      </c>
      <c r="I267" s="13" t="s">
        <v>4023</v>
      </c>
      <c r="L267" s="13" t="s">
        <v>2747</v>
      </c>
      <c r="M267" s="31">
        <v>78746</v>
      </c>
      <c r="N267" s="40">
        <v>69</v>
      </c>
      <c r="O267" s="52">
        <v>17.85</v>
      </c>
      <c r="P267" s="30">
        <v>37141</v>
      </c>
      <c r="Q267" s="30">
        <v>37273</v>
      </c>
      <c r="R267" s="31" t="s">
        <v>1055</v>
      </c>
      <c r="S267" s="31" t="s">
        <v>2748</v>
      </c>
      <c r="T267" s="31" t="s">
        <v>2749</v>
      </c>
      <c r="U267" s="31" t="s">
        <v>3316</v>
      </c>
      <c r="V267" s="31" t="s">
        <v>3014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125">
        <v>10525294</v>
      </c>
      <c r="F268" s="13"/>
      <c r="G268" s="126" t="s">
        <v>2575</v>
      </c>
      <c r="H268" s="126" t="s">
        <v>2576</v>
      </c>
      <c r="I268" s="126" t="s">
        <v>2577</v>
      </c>
      <c r="J268" s="127">
        <v>3501381</v>
      </c>
      <c r="K268" s="13"/>
      <c r="L268" s="126"/>
      <c r="M268" s="127" t="s">
        <v>4053</v>
      </c>
      <c r="N268" s="53">
        <v>90</v>
      </c>
      <c r="O268" s="129">
        <v>10.725</v>
      </c>
      <c r="P268" s="128">
        <v>40525</v>
      </c>
      <c r="Q268" s="13"/>
      <c r="R268" s="31" t="s">
        <v>261</v>
      </c>
      <c r="S268" s="127" t="s">
        <v>2578</v>
      </c>
      <c r="T268" s="127" t="s">
        <v>2579</v>
      </c>
      <c r="U268" s="127" t="s">
        <v>560</v>
      </c>
      <c r="V268" s="31" t="s">
        <v>2565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1:147" ht="15.75">
      <c r="A269" s="59"/>
      <c r="B269" s="13"/>
      <c r="C269" s="92"/>
      <c r="D269" s="32"/>
      <c r="E269" s="59">
        <v>234597</v>
      </c>
      <c r="G269" s="55" t="s">
        <v>3147</v>
      </c>
      <c r="H269" s="55" t="s">
        <v>3854</v>
      </c>
      <c r="I269" s="13" t="s">
        <v>795</v>
      </c>
      <c r="L269" s="55" t="s">
        <v>3148</v>
      </c>
      <c r="M269" s="31">
        <v>78745</v>
      </c>
      <c r="N269" s="31">
        <v>51</v>
      </c>
      <c r="O269" s="52">
        <v>2.1</v>
      </c>
      <c r="P269" s="58">
        <v>38331</v>
      </c>
      <c r="Q269" s="58">
        <v>38539</v>
      </c>
      <c r="R269" s="31" t="s">
        <v>2020</v>
      </c>
      <c r="S269" s="4" t="s">
        <v>1152</v>
      </c>
      <c r="T269" s="4" t="s">
        <v>851</v>
      </c>
      <c r="U269" s="31" t="s">
        <v>2764</v>
      </c>
      <c r="V269" s="31" t="s">
        <v>595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59">
        <v>282489</v>
      </c>
      <c r="G270" s="55" t="s">
        <v>642</v>
      </c>
      <c r="H270" s="55" t="s">
        <v>777</v>
      </c>
      <c r="I270" s="55" t="s">
        <v>795</v>
      </c>
      <c r="J270" s="92">
        <v>531891</v>
      </c>
      <c r="K270" s="92"/>
      <c r="L270" s="55" t="s">
        <v>3148</v>
      </c>
      <c r="M270" s="31">
        <v>78745</v>
      </c>
      <c r="N270" s="40">
        <v>51</v>
      </c>
      <c r="O270" s="99">
        <v>2.007</v>
      </c>
      <c r="P270" s="58">
        <v>38590</v>
      </c>
      <c r="Q270" s="58">
        <v>38965</v>
      </c>
      <c r="R270" s="31" t="s">
        <v>4088</v>
      </c>
      <c r="S270" s="31" t="s">
        <v>572</v>
      </c>
      <c r="T270" s="31" t="s">
        <v>1328</v>
      </c>
      <c r="U270" s="31" t="s">
        <v>3316</v>
      </c>
      <c r="V270" s="31" t="s">
        <v>736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125"/>
      <c r="D271" s="32"/>
      <c r="E271" s="32">
        <v>145160</v>
      </c>
      <c r="G271" s="13" t="s">
        <v>2347</v>
      </c>
      <c r="H271" s="13" t="s">
        <v>757</v>
      </c>
      <c r="I271" s="13" t="s">
        <v>1683</v>
      </c>
      <c r="L271" s="13" t="s">
        <v>4226</v>
      </c>
      <c r="M271" s="31">
        <v>78749</v>
      </c>
      <c r="N271" s="40">
        <v>324</v>
      </c>
      <c r="O271" s="52">
        <v>23.91</v>
      </c>
      <c r="P271" s="30">
        <v>36453</v>
      </c>
      <c r="Q271" s="30">
        <v>36669</v>
      </c>
      <c r="R271" s="30"/>
      <c r="S271" s="31" t="s">
        <v>678</v>
      </c>
      <c r="T271" s="31" t="s">
        <v>679</v>
      </c>
      <c r="U271" s="31" t="s">
        <v>3316</v>
      </c>
      <c r="V271" s="31" t="s">
        <v>2826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125" t="s">
        <v>4960</v>
      </c>
      <c r="F272" s="13"/>
      <c r="G272" s="126" t="s">
        <v>4907</v>
      </c>
      <c r="H272" s="126" t="s">
        <v>4961</v>
      </c>
      <c r="I272" s="126" t="s">
        <v>4558</v>
      </c>
      <c r="J272" s="127">
        <v>269114</v>
      </c>
      <c r="K272" s="13"/>
      <c r="M272" s="127" t="s">
        <v>3942</v>
      </c>
      <c r="N272" s="31">
        <v>236</v>
      </c>
      <c r="O272" s="129">
        <v>13.73</v>
      </c>
      <c r="P272" s="128">
        <v>41219</v>
      </c>
      <c r="R272" s="127" t="s">
        <v>4490</v>
      </c>
      <c r="S272" s="127" t="s">
        <v>2257</v>
      </c>
      <c r="T272" s="127" t="s">
        <v>2237</v>
      </c>
      <c r="U272" s="31" t="s">
        <v>913</v>
      </c>
      <c r="V272" s="31" t="s">
        <v>4668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125" t="s">
        <v>1303</v>
      </c>
      <c r="F273" s="13"/>
      <c r="G273" s="13" t="s">
        <v>1351</v>
      </c>
      <c r="H273" s="126" t="s">
        <v>1304</v>
      </c>
      <c r="I273" s="126" t="s">
        <v>1625</v>
      </c>
      <c r="J273" s="127">
        <v>791648</v>
      </c>
      <c r="K273" s="13"/>
      <c r="M273" s="127" t="s">
        <v>3935</v>
      </c>
      <c r="N273" s="31">
        <v>52</v>
      </c>
      <c r="O273" s="129">
        <v>3.26</v>
      </c>
      <c r="P273" s="128">
        <v>39700</v>
      </c>
      <c r="Q273" s="13"/>
      <c r="R273" s="127" t="s">
        <v>1554</v>
      </c>
      <c r="S273" s="127" t="s">
        <v>71</v>
      </c>
      <c r="T273" s="127" t="s">
        <v>4087</v>
      </c>
      <c r="U273" s="127" t="s">
        <v>560</v>
      </c>
      <c r="V273" s="31" t="s">
        <v>187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125">
        <v>10162695</v>
      </c>
      <c r="F274" s="13"/>
      <c r="G274" s="126" t="s">
        <v>2222</v>
      </c>
      <c r="H274" s="126" t="s">
        <v>4105</v>
      </c>
      <c r="I274" s="126" t="s">
        <v>3556</v>
      </c>
      <c r="J274" s="127">
        <v>3334542</v>
      </c>
      <c r="K274" s="127"/>
      <c r="L274" s="126"/>
      <c r="M274" s="127" t="s">
        <v>3656</v>
      </c>
      <c r="N274" s="127">
        <v>79</v>
      </c>
      <c r="O274" s="132">
        <v>5.238</v>
      </c>
      <c r="P274" s="128">
        <v>39619</v>
      </c>
      <c r="Q274" s="128">
        <v>39982</v>
      </c>
      <c r="R274" s="127" t="s">
        <v>4340</v>
      </c>
      <c r="S274" s="127" t="s">
        <v>3820</v>
      </c>
      <c r="T274" s="31" t="s">
        <v>2233</v>
      </c>
      <c r="U274" s="127" t="s">
        <v>912</v>
      </c>
      <c r="V274" s="31" t="s">
        <v>268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32">
        <v>10235267</v>
      </c>
      <c r="F275" s="32"/>
      <c r="G275" s="32" t="s">
        <v>3773</v>
      </c>
      <c r="H275" s="32" t="s">
        <v>2070</v>
      </c>
      <c r="I275" s="32" t="s">
        <v>2071</v>
      </c>
      <c r="J275" s="31">
        <v>3334493</v>
      </c>
      <c r="K275" s="32" t="s">
        <v>3772</v>
      </c>
      <c r="L275" s="32">
        <v>3334493</v>
      </c>
      <c r="M275" s="31" t="s">
        <v>3656</v>
      </c>
      <c r="N275" s="31">
        <v>68</v>
      </c>
      <c r="O275" s="52">
        <v>3.77</v>
      </c>
      <c r="P275" s="58">
        <v>39855</v>
      </c>
      <c r="Q275" s="58">
        <v>40141</v>
      </c>
      <c r="R275" s="31" t="s">
        <v>4340</v>
      </c>
      <c r="S275" s="31" t="s">
        <v>1792</v>
      </c>
      <c r="T275" s="32" t="s">
        <v>2072</v>
      </c>
      <c r="U275" s="127" t="s">
        <v>912</v>
      </c>
      <c r="V275" s="31" t="s">
        <v>1637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25"/>
      <c r="C276" s="31"/>
      <c r="D276" s="32"/>
      <c r="E276" s="125">
        <v>10844542</v>
      </c>
      <c r="F276" s="13"/>
      <c r="G276" s="126" t="s">
        <v>4566</v>
      </c>
      <c r="H276" s="126" t="s">
        <v>4646</v>
      </c>
      <c r="I276" s="126" t="s">
        <v>4565</v>
      </c>
      <c r="J276" s="127">
        <v>3334466</v>
      </c>
      <c r="K276" s="13"/>
      <c r="M276" s="127" t="s">
        <v>3656</v>
      </c>
      <c r="N276" s="31">
        <v>252</v>
      </c>
      <c r="O276" s="129">
        <v>9.389</v>
      </c>
      <c r="P276" s="128">
        <v>41198</v>
      </c>
      <c r="Q276" s="128">
        <v>41382</v>
      </c>
      <c r="R276" s="31" t="s">
        <v>261</v>
      </c>
      <c r="S276" s="127" t="s">
        <v>4619</v>
      </c>
      <c r="T276" s="127" t="s">
        <v>2233</v>
      </c>
      <c r="U276" s="127" t="s">
        <v>912</v>
      </c>
      <c r="V276" s="31" t="s">
        <v>4668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125">
        <v>10611624</v>
      </c>
      <c r="F277" s="13"/>
      <c r="G277" s="126" t="s">
        <v>215</v>
      </c>
      <c r="H277" s="126" t="s">
        <v>216</v>
      </c>
      <c r="I277" s="126" t="s">
        <v>4483</v>
      </c>
      <c r="J277" s="127">
        <v>3374446</v>
      </c>
      <c r="K277" s="13"/>
      <c r="M277" s="127" t="s">
        <v>3656</v>
      </c>
      <c r="N277" s="31">
        <v>258</v>
      </c>
      <c r="O277" s="129">
        <v>3.39</v>
      </c>
      <c r="P277" s="128">
        <v>40718</v>
      </c>
      <c r="Q277" s="128">
        <v>40941</v>
      </c>
      <c r="R277" s="127" t="s">
        <v>4340</v>
      </c>
      <c r="S277" s="127" t="s">
        <v>532</v>
      </c>
      <c r="T277" s="127" t="s">
        <v>2233</v>
      </c>
      <c r="U277" s="31" t="s">
        <v>3316</v>
      </c>
      <c r="V277" s="31" t="s">
        <v>3141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125">
        <v>10222983</v>
      </c>
      <c r="F278" s="13"/>
      <c r="G278" s="126" t="s">
        <v>4158</v>
      </c>
      <c r="H278" s="126" t="s">
        <v>4159</v>
      </c>
      <c r="I278" s="126" t="s">
        <v>4160</v>
      </c>
      <c r="J278" s="127">
        <v>3334479</v>
      </c>
      <c r="K278" s="126"/>
      <c r="M278" s="127" t="s">
        <v>3656</v>
      </c>
      <c r="N278" s="31">
        <v>220</v>
      </c>
      <c r="O278" s="131">
        <v>7.85</v>
      </c>
      <c r="P278" s="128">
        <v>39805</v>
      </c>
      <c r="Q278" s="58">
        <v>40057</v>
      </c>
      <c r="R278" s="127" t="s">
        <v>4340</v>
      </c>
      <c r="S278" s="127" t="s">
        <v>1792</v>
      </c>
      <c r="T278" s="127" t="s">
        <v>2233</v>
      </c>
      <c r="U278" s="127" t="s">
        <v>912</v>
      </c>
      <c r="V278" s="31" t="s">
        <v>2265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125">
        <v>10551427</v>
      </c>
      <c r="F279" s="13"/>
      <c r="G279" s="126" t="s">
        <v>3254</v>
      </c>
      <c r="H279" s="126" t="s">
        <v>661</v>
      </c>
      <c r="I279" s="126" t="s">
        <v>3253</v>
      </c>
      <c r="J279" s="127">
        <v>3334851</v>
      </c>
      <c r="K279" s="13"/>
      <c r="M279" s="127" t="s">
        <v>3656</v>
      </c>
      <c r="N279" s="31">
        <v>310</v>
      </c>
      <c r="O279" s="129">
        <v>4.678</v>
      </c>
      <c r="P279" s="128">
        <v>40599</v>
      </c>
      <c r="Q279" s="128">
        <v>40779</v>
      </c>
      <c r="R279" s="31" t="s">
        <v>4340</v>
      </c>
      <c r="S279" s="127" t="s">
        <v>3744</v>
      </c>
      <c r="T279" s="127" t="s">
        <v>3745</v>
      </c>
      <c r="U279" s="31" t="s">
        <v>3316</v>
      </c>
      <c r="V279" s="31" t="s">
        <v>2566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 t="s">
        <v>2791</v>
      </c>
      <c r="D280" s="32"/>
      <c r="E280" s="125">
        <v>11008256</v>
      </c>
      <c r="F280" s="13"/>
      <c r="G280" s="126" t="s">
        <v>4832</v>
      </c>
      <c r="H280" s="126" t="s">
        <v>4833</v>
      </c>
      <c r="I280" s="126" t="s">
        <v>4834</v>
      </c>
      <c r="J280" s="127">
        <v>5076495</v>
      </c>
      <c r="K280" s="13"/>
      <c r="L280" s="126"/>
      <c r="M280" s="127" t="s">
        <v>3656</v>
      </c>
      <c r="N280" s="31">
        <v>316</v>
      </c>
      <c r="O280" s="129">
        <v>4.57</v>
      </c>
      <c r="P280" s="128">
        <v>41516</v>
      </c>
      <c r="Q280" s="128">
        <v>41773</v>
      </c>
      <c r="R280" s="31" t="s">
        <v>261</v>
      </c>
      <c r="S280" s="127" t="s">
        <v>516</v>
      </c>
      <c r="T280" s="127" t="s">
        <v>2233</v>
      </c>
      <c r="U280" s="31" t="s">
        <v>912</v>
      </c>
      <c r="V280" s="31" t="s">
        <v>4862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25">
        <v>10835912</v>
      </c>
      <c r="F281" s="126"/>
      <c r="G281" s="126" t="s">
        <v>4536</v>
      </c>
      <c r="H281" s="126" t="s">
        <v>4626</v>
      </c>
      <c r="I281" s="126" t="s">
        <v>4535</v>
      </c>
      <c r="J281" s="127">
        <v>3334855</v>
      </c>
      <c r="K281" s="126"/>
      <c r="M281" s="127" t="s">
        <v>3656</v>
      </c>
      <c r="N281" s="31">
        <v>212</v>
      </c>
      <c r="O281" s="135">
        <v>3.375</v>
      </c>
      <c r="P281" s="128">
        <v>41183</v>
      </c>
      <c r="Q281" s="128">
        <v>41445</v>
      </c>
      <c r="R281" s="31" t="s">
        <v>261</v>
      </c>
      <c r="S281" s="127" t="s">
        <v>516</v>
      </c>
      <c r="T281" s="127" t="s">
        <v>2233</v>
      </c>
      <c r="U281" s="93" t="s">
        <v>177</v>
      </c>
      <c r="V281" s="31" t="s">
        <v>4547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126"/>
      <c r="D282" s="32"/>
      <c r="E282" s="59">
        <v>292189</v>
      </c>
      <c r="G282" s="55" t="s">
        <v>931</v>
      </c>
      <c r="H282" s="55" t="s">
        <v>867</v>
      </c>
      <c r="I282" s="55" t="s">
        <v>932</v>
      </c>
      <c r="J282" s="92">
        <v>457796</v>
      </c>
      <c r="K282" s="92"/>
      <c r="L282" s="55" t="s">
        <v>932</v>
      </c>
      <c r="M282" s="31">
        <v>78704</v>
      </c>
      <c r="N282" s="92">
        <v>116</v>
      </c>
      <c r="O282" s="99">
        <v>0.82</v>
      </c>
      <c r="P282" s="58">
        <v>38806</v>
      </c>
      <c r="Q282" s="58">
        <v>39026</v>
      </c>
      <c r="R282" s="31" t="s">
        <v>4340</v>
      </c>
      <c r="S282" s="93" t="s">
        <v>4122</v>
      </c>
      <c r="T282" s="31" t="s">
        <v>4123</v>
      </c>
      <c r="U282" s="93" t="s">
        <v>912</v>
      </c>
      <c r="V282" s="31" t="s">
        <v>1956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G283" s="13" t="s">
        <v>1325</v>
      </c>
      <c r="H283" s="13" t="s">
        <v>2315</v>
      </c>
      <c r="I283" s="13" t="s">
        <v>2316</v>
      </c>
      <c r="L283" s="13" t="s">
        <v>4227</v>
      </c>
      <c r="M283" s="31">
        <v>78741</v>
      </c>
      <c r="N283" s="40">
        <v>98</v>
      </c>
      <c r="O283" s="52">
        <v>10.989999771118164</v>
      </c>
      <c r="P283" s="30">
        <v>36054</v>
      </c>
      <c r="Q283" s="30">
        <v>36115</v>
      </c>
      <c r="R283" s="30"/>
      <c r="S283" s="31" t="s">
        <v>382</v>
      </c>
      <c r="T283" s="31" t="s">
        <v>383</v>
      </c>
      <c r="U283" s="31" t="s">
        <v>3316</v>
      </c>
      <c r="V283" s="31" t="s">
        <v>3543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25">
        <v>10925370</v>
      </c>
      <c r="F284" s="13"/>
      <c r="G284" s="13" t="s">
        <v>4774</v>
      </c>
      <c r="H284" s="125" t="s">
        <v>4802</v>
      </c>
      <c r="I284" s="13" t="s">
        <v>4775</v>
      </c>
      <c r="J284" s="127">
        <v>750915</v>
      </c>
      <c r="K284" s="13"/>
      <c r="M284" s="127">
        <v>78701</v>
      </c>
      <c r="N284" s="31">
        <v>325</v>
      </c>
      <c r="O284" s="52">
        <v>2.213</v>
      </c>
      <c r="P284" s="58">
        <v>41369</v>
      </c>
      <c r="Q284" s="174" t="s">
        <v>5074</v>
      </c>
      <c r="R284" s="31" t="s">
        <v>261</v>
      </c>
      <c r="S284" s="31" t="s">
        <v>4795</v>
      </c>
      <c r="T284" s="31" t="s">
        <v>2233</v>
      </c>
      <c r="U284" s="93" t="s">
        <v>177</v>
      </c>
      <c r="V284" s="93" t="s">
        <v>4840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1:147" ht="15.75">
      <c r="A285" s="125"/>
      <c r="B285" s="13"/>
      <c r="D285" s="126"/>
      <c r="E285" s="32">
        <v>208532</v>
      </c>
      <c r="G285" s="13" t="s">
        <v>3895</v>
      </c>
      <c r="H285" s="13" t="s">
        <v>2305</v>
      </c>
      <c r="I285" s="13" t="s">
        <v>1718</v>
      </c>
      <c r="L285" s="13" t="s">
        <v>3896</v>
      </c>
      <c r="M285" s="31">
        <v>78724</v>
      </c>
      <c r="N285" s="40">
        <v>240</v>
      </c>
      <c r="O285" s="52">
        <v>25.2</v>
      </c>
      <c r="P285" s="30">
        <v>37502</v>
      </c>
      <c r="Q285" s="30">
        <v>37655</v>
      </c>
      <c r="R285" s="31" t="s">
        <v>4340</v>
      </c>
      <c r="S285" s="31" t="s">
        <v>3897</v>
      </c>
      <c r="T285" s="31" t="s">
        <v>3898</v>
      </c>
      <c r="U285" s="31" t="s">
        <v>3316</v>
      </c>
      <c r="V285" s="31" t="s">
        <v>3751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32">
        <v>216549</v>
      </c>
      <c r="G286" s="13" t="s">
        <v>2017</v>
      </c>
      <c r="H286" s="13" t="s">
        <v>2018</v>
      </c>
      <c r="I286" s="13" t="s">
        <v>2019</v>
      </c>
      <c r="L286" s="13" t="s">
        <v>4151</v>
      </c>
      <c r="M286" s="31">
        <v>78721</v>
      </c>
      <c r="N286" s="31">
        <v>240</v>
      </c>
      <c r="O286" s="52">
        <v>10.2</v>
      </c>
      <c r="P286" s="104">
        <v>37699</v>
      </c>
      <c r="Q286" s="104">
        <v>37908</v>
      </c>
      <c r="R286" s="31" t="s">
        <v>2020</v>
      </c>
      <c r="S286" s="31" t="s">
        <v>2021</v>
      </c>
      <c r="T286" s="31" t="s">
        <v>2022</v>
      </c>
      <c r="U286" s="31" t="s">
        <v>3316</v>
      </c>
      <c r="V286" s="31" t="s">
        <v>2015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60">
        <v>209721</v>
      </c>
      <c r="G287" s="60" t="s">
        <v>2035</v>
      </c>
      <c r="H287" s="60" t="s">
        <v>848</v>
      </c>
      <c r="I287" s="60" t="s">
        <v>4152</v>
      </c>
      <c r="J287" s="106"/>
      <c r="K287" s="106"/>
      <c r="L287" s="60" t="s">
        <v>2036</v>
      </c>
      <c r="M287" s="31">
        <v>78722</v>
      </c>
      <c r="N287" s="31">
        <v>8</v>
      </c>
      <c r="O287" s="114">
        <v>0.222</v>
      </c>
      <c r="P287" s="104">
        <v>37557</v>
      </c>
      <c r="Q287" s="104">
        <v>37659</v>
      </c>
      <c r="R287" s="105" t="s">
        <v>4340</v>
      </c>
      <c r="S287" s="105" t="s">
        <v>2037</v>
      </c>
      <c r="T287" s="105" t="s">
        <v>2038</v>
      </c>
      <c r="U287" s="4" t="s">
        <v>3316</v>
      </c>
      <c r="V287" s="31" t="s">
        <v>2016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32" t="s">
        <v>4620</v>
      </c>
      <c r="G288" s="13" t="s">
        <v>607</v>
      </c>
      <c r="H288" s="13" t="s">
        <v>3368</v>
      </c>
      <c r="I288" s="13" t="s">
        <v>257</v>
      </c>
      <c r="J288" s="31">
        <v>163862</v>
      </c>
      <c r="K288" s="31" t="s">
        <v>2041</v>
      </c>
      <c r="M288" s="31">
        <v>78705</v>
      </c>
      <c r="N288" s="31">
        <v>200</v>
      </c>
      <c r="O288" s="52">
        <v>2.68</v>
      </c>
      <c r="P288" s="58">
        <v>39503</v>
      </c>
      <c r="Q288" s="58">
        <v>39876</v>
      </c>
      <c r="R288" s="93" t="s">
        <v>1662</v>
      </c>
      <c r="S288" s="93" t="s">
        <v>258</v>
      </c>
      <c r="T288" s="31" t="s">
        <v>3357</v>
      </c>
      <c r="U288" s="127" t="s">
        <v>177</v>
      </c>
      <c r="V288" s="31" t="s">
        <v>3900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125">
        <v>10176855</v>
      </c>
      <c r="F289" s="13"/>
      <c r="G289" s="126" t="s">
        <v>2197</v>
      </c>
      <c r="H289" s="126" t="s">
        <v>61</v>
      </c>
      <c r="I289" s="126" t="s">
        <v>2624</v>
      </c>
      <c r="J289" s="127">
        <v>2017038</v>
      </c>
      <c r="K289" s="13"/>
      <c r="M289" s="31">
        <v>78705</v>
      </c>
      <c r="N289" s="53">
        <v>30</v>
      </c>
      <c r="O289" s="129">
        <v>1.646</v>
      </c>
      <c r="P289" s="128">
        <v>39659</v>
      </c>
      <c r="Q289" s="128">
        <v>39962</v>
      </c>
      <c r="R289" s="127" t="s">
        <v>1662</v>
      </c>
      <c r="S289" s="127" t="s">
        <v>2623</v>
      </c>
      <c r="T289" s="127" t="s">
        <v>1127</v>
      </c>
      <c r="U289" s="127" t="s">
        <v>177</v>
      </c>
      <c r="V289" s="31" t="s">
        <v>187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32">
        <v>10119084</v>
      </c>
      <c r="G290" s="13" t="s">
        <v>611</v>
      </c>
      <c r="H290" s="13" t="s">
        <v>3369</v>
      </c>
      <c r="I290" s="13" t="s">
        <v>2377</v>
      </c>
      <c r="J290" s="31">
        <v>163862</v>
      </c>
      <c r="K290" s="31" t="s">
        <v>2041</v>
      </c>
      <c r="M290" s="31">
        <v>78705</v>
      </c>
      <c r="N290" s="31">
        <f>244+251</f>
        <v>495</v>
      </c>
      <c r="O290" s="52">
        <v>3.92</v>
      </c>
      <c r="P290" s="58">
        <v>39505</v>
      </c>
      <c r="Q290" s="58">
        <v>39717</v>
      </c>
      <c r="R290" s="93" t="s">
        <v>1662</v>
      </c>
      <c r="S290" s="93" t="s">
        <v>258</v>
      </c>
      <c r="T290" s="31" t="s">
        <v>3357</v>
      </c>
      <c r="U290" s="31" t="s">
        <v>912</v>
      </c>
      <c r="V290" s="31" t="s">
        <v>3900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1:147" ht="15.75">
      <c r="A291" s="125"/>
      <c r="B291" s="13"/>
      <c r="C291" s="126"/>
      <c r="D291" s="32"/>
      <c r="E291" s="125">
        <v>10642371</v>
      </c>
      <c r="F291" s="13"/>
      <c r="G291" s="126" t="s">
        <v>2117</v>
      </c>
      <c r="H291" s="126" t="s">
        <v>4484</v>
      </c>
      <c r="I291" s="126" t="s">
        <v>4485</v>
      </c>
      <c r="J291" s="127">
        <v>3352149</v>
      </c>
      <c r="K291" s="13"/>
      <c r="M291" s="127" t="s">
        <v>538</v>
      </c>
      <c r="N291" s="31">
        <v>275</v>
      </c>
      <c r="O291" s="120">
        <v>2.565</v>
      </c>
      <c r="P291" s="128">
        <v>40781</v>
      </c>
      <c r="Q291" s="128">
        <v>40938</v>
      </c>
      <c r="R291" s="31" t="s">
        <v>1662</v>
      </c>
      <c r="S291" s="127" t="s">
        <v>3990</v>
      </c>
      <c r="T291" s="127" t="s">
        <v>2234</v>
      </c>
      <c r="U291" s="31" t="s">
        <v>3316</v>
      </c>
      <c r="V291" s="31" t="s">
        <v>3118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1:147" ht="15.75">
      <c r="A292" s="125"/>
      <c r="B292" s="13"/>
      <c r="C292" s="126"/>
      <c r="D292" s="32"/>
      <c r="E292" s="59">
        <v>10018216</v>
      </c>
      <c r="G292" s="55" t="s">
        <v>2444</v>
      </c>
      <c r="H292" s="55" t="s">
        <v>2445</v>
      </c>
      <c r="I292" s="55" t="s">
        <v>2446</v>
      </c>
      <c r="J292" s="92">
        <v>368684</v>
      </c>
      <c r="K292" s="92"/>
      <c r="L292" s="55" t="s">
        <v>2446</v>
      </c>
      <c r="M292" s="92">
        <v>78704</v>
      </c>
      <c r="N292" s="92">
        <v>24</v>
      </c>
      <c r="O292" s="99">
        <v>0.98</v>
      </c>
      <c r="P292" s="58">
        <v>39171</v>
      </c>
      <c r="Q292" s="58">
        <v>39338</v>
      </c>
      <c r="R292" s="31" t="s">
        <v>4088</v>
      </c>
      <c r="S292" s="93" t="s">
        <v>1056</v>
      </c>
      <c r="T292" s="31" t="s">
        <v>4390</v>
      </c>
      <c r="U292" s="93" t="s">
        <v>912</v>
      </c>
      <c r="V292" s="93" t="s">
        <v>2269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59">
        <v>299369</v>
      </c>
      <c r="G293" s="55" t="s">
        <v>1816</v>
      </c>
      <c r="H293" s="55" t="s">
        <v>1817</v>
      </c>
      <c r="I293" s="32" t="s">
        <v>3470</v>
      </c>
      <c r="J293" s="31">
        <v>253055</v>
      </c>
      <c r="L293" s="55" t="s">
        <v>2481</v>
      </c>
      <c r="M293" s="92">
        <v>78702</v>
      </c>
      <c r="N293" s="92">
        <v>24</v>
      </c>
      <c r="O293" s="99">
        <v>0.65</v>
      </c>
      <c r="P293" s="58">
        <v>38905</v>
      </c>
      <c r="Q293" s="58">
        <v>39248</v>
      </c>
      <c r="R293" s="31" t="s">
        <v>4088</v>
      </c>
      <c r="S293" s="93" t="s">
        <v>1818</v>
      </c>
      <c r="T293" s="93" t="s">
        <v>1819</v>
      </c>
      <c r="U293" s="4" t="s">
        <v>3316</v>
      </c>
      <c r="V293" s="31" t="s">
        <v>775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5" t="s">
        <v>4459</v>
      </c>
      <c r="F294" s="13"/>
      <c r="G294" s="126" t="s">
        <v>4424</v>
      </c>
      <c r="H294" s="126" t="s">
        <v>2813</v>
      </c>
      <c r="I294" s="126" t="s">
        <v>467</v>
      </c>
      <c r="J294" s="127">
        <v>457778</v>
      </c>
      <c r="K294" s="127"/>
      <c r="L294" s="126"/>
      <c r="M294" s="127" t="s">
        <v>545</v>
      </c>
      <c r="N294" s="127">
        <v>6</v>
      </c>
      <c r="O294" s="132">
        <v>0.283</v>
      </c>
      <c r="P294" s="128">
        <v>39567</v>
      </c>
      <c r="Q294" s="128">
        <v>39930</v>
      </c>
      <c r="R294" s="127" t="s">
        <v>1554</v>
      </c>
      <c r="S294" s="127" t="s">
        <v>2250</v>
      </c>
      <c r="T294" s="31" t="s">
        <v>2231</v>
      </c>
      <c r="U294" s="4" t="s">
        <v>3316</v>
      </c>
      <c r="V294" s="31" t="s">
        <v>268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57" t="s">
        <v>1549</v>
      </c>
      <c r="G295" s="55" t="s">
        <v>1248</v>
      </c>
      <c r="H295" s="55" t="s">
        <v>1550</v>
      </c>
      <c r="I295" s="55" t="s">
        <v>2945</v>
      </c>
      <c r="J295" s="92">
        <v>753818</v>
      </c>
      <c r="K295" s="92"/>
      <c r="L295" s="55" t="s">
        <v>2945</v>
      </c>
      <c r="M295" s="92">
        <v>78704</v>
      </c>
      <c r="N295" s="92">
        <v>486</v>
      </c>
      <c r="O295" s="99">
        <v>2.991</v>
      </c>
      <c r="P295" s="58">
        <v>38896</v>
      </c>
      <c r="Q295" s="55"/>
      <c r="R295" s="31" t="s">
        <v>1607</v>
      </c>
      <c r="S295" s="93" t="s">
        <v>4262</v>
      </c>
      <c r="T295" s="93" t="s">
        <v>1390</v>
      </c>
      <c r="U295" s="127" t="s">
        <v>2057</v>
      </c>
      <c r="V295" s="31" t="s">
        <v>1821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57" t="s">
        <v>577</v>
      </c>
      <c r="G296" s="55" t="s">
        <v>2413</v>
      </c>
      <c r="H296" s="56" t="s">
        <v>1753</v>
      </c>
      <c r="I296" s="55" t="s">
        <v>922</v>
      </c>
      <c r="J296" s="127">
        <v>444248</v>
      </c>
      <c r="K296" s="92"/>
      <c r="L296" s="55" t="s">
        <v>922</v>
      </c>
      <c r="M296" s="31">
        <v>78702</v>
      </c>
      <c r="N296" s="92">
        <v>18</v>
      </c>
      <c r="O296" s="99">
        <v>0.4</v>
      </c>
      <c r="P296" s="58">
        <v>38798</v>
      </c>
      <c r="Q296" s="58">
        <v>39290</v>
      </c>
      <c r="R296" s="31" t="s">
        <v>2020</v>
      </c>
      <c r="S296" s="93" t="s">
        <v>1094</v>
      </c>
      <c r="T296" s="93" t="s">
        <v>1095</v>
      </c>
      <c r="U296" s="31" t="s">
        <v>3316</v>
      </c>
      <c r="V296" s="31" t="s">
        <v>1956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32">
        <v>214361</v>
      </c>
      <c r="G297" s="13" t="s">
        <v>3388</v>
      </c>
      <c r="H297" s="13" t="s">
        <v>2465</v>
      </c>
      <c r="I297" s="47" t="s">
        <v>3389</v>
      </c>
      <c r="J297" s="46"/>
      <c r="K297" s="46"/>
      <c r="L297" s="13" t="s">
        <v>1802</v>
      </c>
      <c r="M297" s="31">
        <v>78701</v>
      </c>
      <c r="N297" s="31">
        <v>249</v>
      </c>
      <c r="O297" s="52">
        <v>1.5</v>
      </c>
      <c r="P297" s="104">
        <v>37671</v>
      </c>
      <c r="Q297" s="104">
        <v>37958</v>
      </c>
      <c r="R297" s="105" t="s">
        <v>1729</v>
      </c>
      <c r="S297" s="31" t="s">
        <v>3390</v>
      </c>
      <c r="T297" s="46" t="s">
        <v>3391</v>
      </c>
      <c r="U297" s="31" t="s">
        <v>3316</v>
      </c>
      <c r="V297" s="31" t="s">
        <v>2015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59">
        <v>296947</v>
      </c>
      <c r="G298" s="55" t="s">
        <v>1899</v>
      </c>
      <c r="H298" s="56" t="s">
        <v>4322</v>
      </c>
      <c r="I298" s="55" t="s">
        <v>1900</v>
      </c>
      <c r="J298" s="92">
        <v>3218519</v>
      </c>
      <c r="K298" s="92"/>
      <c r="L298" s="55" t="s">
        <v>1900</v>
      </c>
      <c r="M298" s="92">
        <v>78705</v>
      </c>
      <c r="N298" s="92">
        <v>44</v>
      </c>
      <c r="O298" s="99">
        <v>0.65</v>
      </c>
      <c r="P298" s="58">
        <v>38863</v>
      </c>
      <c r="Q298" s="58">
        <v>39248</v>
      </c>
      <c r="R298" s="93" t="s">
        <v>4340</v>
      </c>
      <c r="S298" s="93" t="s">
        <v>4323</v>
      </c>
      <c r="T298" s="93" t="s">
        <v>4324</v>
      </c>
      <c r="U298" s="93" t="s">
        <v>3316</v>
      </c>
      <c r="V298" s="31" t="s">
        <v>1821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1:147" ht="15.75">
      <c r="A299" s="125"/>
      <c r="B299" s="13"/>
      <c r="C299" s="126"/>
      <c r="D299" s="32"/>
      <c r="E299" s="125">
        <v>10189602</v>
      </c>
      <c r="F299" s="13"/>
      <c r="G299" s="126" t="s">
        <v>3181</v>
      </c>
      <c r="H299" s="126" t="s">
        <v>2702</v>
      </c>
      <c r="I299" s="126" t="s">
        <v>3180</v>
      </c>
      <c r="J299" s="127">
        <v>253203</v>
      </c>
      <c r="K299" s="13"/>
      <c r="M299" s="127" t="s">
        <v>538</v>
      </c>
      <c r="N299" s="31">
        <v>12</v>
      </c>
      <c r="O299" s="129">
        <v>0.096</v>
      </c>
      <c r="P299" s="128">
        <v>39696</v>
      </c>
      <c r="Q299" s="128">
        <v>40073</v>
      </c>
      <c r="R299" s="127" t="s">
        <v>1662</v>
      </c>
      <c r="S299" s="127" t="s">
        <v>70</v>
      </c>
      <c r="T299" s="127" t="s">
        <v>2091</v>
      </c>
      <c r="U299" s="93" t="s">
        <v>3316</v>
      </c>
      <c r="V299" s="31" t="s">
        <v>187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1:147" ht="15.75">
      <c r="A300" s="125"/>
      <c r="B300" s="13"/>
      <c r="C300" s="126"/>
      <c r="D300" s="32"/>
      <c r="E300" s="59">
        <v>307351</v>
      </c>
      <c r="G300" s="59" t="s">
        <v>2412</v>
      </c>
      <c r="H300" s="59" t="s">
        <v>576</v>
      </c>
      <c r="I300" s="59" t="s">
        <v>248</v>
      </c>
      <c r="J300" s="92"/>
      <c r="K300" s="92"/>
      <c r="L300" s="59" t="s">
        <v>248</v>
      </c>
      <c r="M300" s="92">
        <v>78733</v>
      </c>
      <c r="N300" s="92">
        <v>54</v>
      </c>
      <c r="O300" s="99">
        <v>34.54</v>
      </c>
      <c r="P300" s="113">
        <v>39024</v>
      </c>
      <c r="Q300" s="113">
        <v>39504</v>
      </c>
      <c r="R300" s="92" t="s">
        <v>4088</v>
      </c>
      <c r="S300" s="92" t="s">
        <v>249</v>
      </c>
      <c r="T300" s="92" t="s">
        <v>575</v>
      </c>
      <c r="U300" s="93" t="s">
        <v>912</v>
      </c>
      <c r="V300" s="31" t="s">
        <v>4337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25" t="s">
        <v>4980</v>
      </c>
      <c r="F301" s="13"/>
      <c r="G301" s="126" t="s">
        <v>4447</v>
      </c>
      <c r="H301" s="126" t="s">
        <v>4803</v>
      </c>
      <c r="I301" s="126" t="s">
        <v>4489</v>
      </c>
      <c r="J301" s="127">
        <v>13350</v>
      </c>
      <c r="K301" s="126"/>
      <c r="M301" s="127">
        <v>78726</v>
      </c>
      <c r="N301" s="31">
        <v>344</v>
      </c>
      <c r="O301" s="129">
        <v>16.793</v>
      </c>
      <c r="P301" s="128">
        <v>41075</v>
      </c>
      <c r="Q301" s="128">
        <v>41302</v>
      </c>
      <c r="R301" s="31" t="s">
        <v>4490</v>
      </c>
      <c r="S301" s="127" t="s">
        <v>4473</v>
      </c>
      <c r="T301" s="127" t="s">
        <v>119</v>
      </c>
      <c r="U301" s="31" t="s">
        <v>177</v>
      </c>
      <c r="V301" s="31" t="s">
        <v>4491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26"/>
      <c r="C302" s="31"/>
      <c r="D302" s="32"/>
      <c r="E302" s="57" t="s">
        <v>3703</v>
      </c>
      <c r="G302" s="126" t="s">
        <v>1857</v>
      </c>
      <c r="H302" s="55" t="s">
        <v>3702</v>
      </c>
      <c r="I302" s="32" t="s">
        <v>3471</v>
      </c>
      <c r="J302" s="31">
        <v>108684</v>
      </c>
      <c r="L302" s="55" t="s">
        <v>2482</v>
      </c>
      <c r="M302" s="92">
        <v>78734</v>
      </c>
      <c r="N302" s="92">
        <v>50</v>
      </c>
      <c r="O302" s="99">
        <v>15.39</v>
      </c>
      <c r="P302" s="58">
        <v>40931</v>
      </c>
      <c r="Q302" s="113"/>
      <c r="R302" s="31" t="s">
        <v>4088</v>
      </c>
      <c r="S302" s="93" t="s">
        <v>335</v>
      </c>
      <c r="T302" s="93" t="s">
        <v>336</v>
      </c>
      <c r="U302" s="93" t="s">
        <v>912</v>
      </c>
      <c r="V302" s="31" t="s">
        <v>775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25">
        <v>10996805</v>
      </c>
      <c r="F303" s="13"/>
      <c r="G303" s="126" t="s">
        <v>4835</v>
      </c>
      <c r="H303" s="126" t="s">
        <v>4836</v>
      </c>
      <c r="I303" s="126" t="s">
        <v>3292</v>
      </c>
      <c r="J303" s="127">
        <v>760448</v>
      </c>
      <c r="K303" s="13"/>
      <c r="L303" s="126"/>
      <c r="M303" s="127" t="s">
        <v>2916</v>
      </c>
      <c r="N303" s="31">
        <v>19</v>
      </c>
      <c r="O303" s="129">
        <v>0.559</v>
      </c>
      <c r="P303" s="128">
        <v>41493</v>
      </c>
      <c r="Q303" s="128">
        <v>41794</v>
      </c>
      <c r="R303" s="31" t="s">
        <v>261</v>
      </c>
      <c r="S303" s="127" t="s">
        <v>3695</v>
      </c>
      <c r="T303" s="127" t="s">
        <v>1870</v>
      </c>
      <c r="U303" s="31" t="s">
        <v>912</v>
      </c>
      <c r="V303" s="31" t="s">
        <v>4862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5:147" ht="15.75">
      <c r="E304" s="125">
        <v>10878052</v>
      </c>
      <c r="F304" s="13"/>
      <c r="G304" s="126" t="s">
        <v>4680</v>
      </c>
      <c r="H304" s="126" t="s">
        <v>4678</v>
      </c>
      <c r="I304" s="126" t="s">
        <v>4679</v>
      </c>
      <c r="J304" s="127">
        <v>3554263</v>
      </c>
      <c r="K304" s="13"/>
      <c r="M304" s="127" t="s">
        <v>4564</v>
      </c>
      <c r="N304" s="4">
        <v>75</v>
      </c>
      <c r="O304" s="132">
        <v>20</v>
      </c>
      <c r="P304" s="128">
        <v>41278</v>
      </c>
      <c r="Q304" s="174" t="s">
        <v>5064</v>
      </c>
      <c r="R304" s="127" t="s">
        <v>519</v>
      </c>
      <c r="S304" s="127" t="s">
        <v>251</v>
      </c>
      <c r="T304" s="127" t="s">
        <v>2233</v>
      </c>
      <c r="U304" s="93" t="s">
        <v>912</v>
      </c>
      <c r="V304" s="31" t="s">
        <v>4745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125">
        <v>11092973</v>
      </c>
      <c r="F305" s="13"/>
      <c r="G305" s="126" t="s">
        <v>5032</v>
      </c>
      <c r="H305" s="126" t="s">
        <v>5063</v>
      </c>
      <c r="I305" s="126" t="s">
        <v>5031</v>
      </c>
      <c r="J305" s="127">
        <v>5089275</v>
      </c>
      <c r="K305" s="13"/>
      <c r="M305" s="31">
        <v>78652</v>
      </c>
      <c r="N305" s="31">
        <v>83</v>
      </c>
      <c r="O305" s="120">
        <v>68.939</v>
      </c>
      <c r="P305" s="128">
        <v>41690</v>
      </c>
      <c r="Q305" s="126"/>
      <c r="R305" s="31" t="s">
        <v>4088</v>
      </c>
      <c r="S305" s="127" t="s">
        <v>5062</v>
      </c>
      <c r="T305" s="127" t="s">
        <v>2233</v>
      </c>
      <c r="U305" s="93" t="s">
        <v>913</v>
      </c>
      <c r="V305" s="31" t="s">
        <v>5081</v>
      </c>
      <c r="AD305" s="9"/>
      <c r="AE305" s="9"/>
      <c r="AF305" s="6"/>
      <c r="AG305" s="9"/>
      <c r="AH305" s="5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32">
        <v>233132</v>
      </c>
      <c r="G306" s="13" t="s">
        <v>1511</v>
      </c>
      <c r="H306" s="13" t="s">
        <v>1512</v>
      </c>
      <c r="I306" s="13" t="s">
        <v>2299</v>
      </c>
      <c r="J306" s="31">
        <v>220250</v>
      </c>
      <c r="L306" s="13" t="s">
        <v>1964</v>
      </c>
      <c r="M306" s="31">
        <v>78703</v>
      </c>
      <c r="N306" s="40">
        <v>5</v>
      </c>
      <c r="O306" s="52">
        <v>0.55</v>
      </c>
      <c r="P306" s="30">
        <v>38079</v>
      </c>
      <c r="Q306" s="30">
        <v>38259</v>
      </c>
      <c r="R306" s="31" t="s">
        <v>602</v>
      </c>
      <c r="S306" s="31" t="s">
        <v>1965</v>
      </c>
      <c r="T306" s="31" t="s">
        <v>1966</v>
      </c>
      <c r="U306" s="31" t="s">
        <v>177</v>
      </c>
      <c r="V306" s="31" t="s">
        <v>2658</v>
      </c>
      <c r="AD306" s="9"/>
      <c r="AE306" s="9"/>
      <c r="AF306" s="6"/>
      <c r="AG306" s="9"/>
      <c r="AH306" s="5"/>
      <c r="AI306" s="9"/>
      <c r="AJ306" s="9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1:147" ht="15.75">
      <c r="A307" s="125"/>
      <c r="B307" s="32"/>
      <c r="C307" s="31"/>
      <c r="E307" s="32">
        <v>168071</v>
      </c>
      <c r="G307" s="13" t="s">
        <v>1674</v>
      </c>
      <c r="H307" s="13" t="s">
        <v>511</v>
      </c>
      <c r="I307" s="13" t="s">
        <v>3902</v>
      </c>
      <c r="L307" s="13" t="s">
        <v>962</v>
      </c>
      <c r="M307" s="31">
        <v>78726</v>
      </c>
      <c r="N307" s="40">
        <v>568</v>
      </c>
      <c r="O307" s="52">
        <v>38.84</v>
      </c>
      <c r="P307" s="30">
        <v>36838</v>
      </c>
      <c r="Q307" s="30">
        <v>37068</v>
      </c>
      <c r="R307" s="30"/>
      <c r="S307" s="31" t="s">
        <v>1675</v>
      </c>
      <c r="T307" s="31" t="s">
        <v>685</v>
      </c>
      <c r="U307" s="31" t="s">
        <v>3316</v>
      </c>
      <c r="V307" s="31" t="s">
        <v>3808</v>
      </c>
      <c r="AD307" s="9"/>
      <c r="AE307" s="9"/>
      <c r="AF307" s="6"/>
      <c r="AG307" s="9"/>
      <c r="AH307" s="5"/>
      <c r="AI307" s="9"/>
      <c r="AJ307" s="9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125">
        <v>10699879</v>
      </c>
      <c r="F308" s="13"/>
      <c r="G308" s="126" t="s">
        <v>1839</v>
      </c>
      <c r="H308" s="126" t="s">
        <v>1882</v>
      </c>
      <c r="I308" s="126" t="s">
        <v>1881</v>
      </c>
      <c r="J308" s="127">
        <v>3117312</v>
      </c>
      <c r="K308" s="126"/>
      <c r="M308" s="127" t="s">
        <v>3643</v>
      </c>
      <c r="N308" s="31">
        <v>35</v>
      </c>
      <c r="O308" s="132">
        <v>8.76</v>
      </c>
      <c r="P308" s="128">
        <v>40912</v>
      </c>
      <c r="Q308" s="13"/>
      <c r="R308" s="127" t="s">
        <v>1879</v>
      </c>
      <c r="S308" s="127" t="s">
        <v>1883</v>
      </c>
      <c r="T308" s="127" t="s">
        <v>2232</v>
      </c>
      <c r="U308" s="127" t="s">
        <v>560</v>
      </c>
      <c r="V308" s="31" t="s">
        <v>4414</v>
      </c>
      <c r="AD308" s="9"/>
      <c r="AE308" s="9"/>
      <c r="AF308" s="6"/>
      <c r="AG308" s="9"/>
      <c r="AH308" s="5"/>
      <c r="AI308" s="9"/>
      <c r="AJ308" s="9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1:147" ht="15.75">
      <c r="A309" s="125"/>
      <c r="B309" s="13"/>
      <c r="C309" s="125"/>
      <c r="D309" s="32"/>
      <c r="E309" s="125" t="s">
        <v>5157</v>
      </c>
      <c r="F309" s="13"/>
      <c r="G309" s="126" t="s">
        <v>5099</v>
      </c>
      <c r="H309" s="126" t="s">
        <v>326</v>
      </c>
      <c r="I309" s="126" t="s">
        <v>3444</v>
      </c>
      <c r="J309" s="127">
        <v>3118779</v>
      </c>
      <c r="K309" s="126"/>
      <c r="M309" s="127" t="s">
        <v>545</v>
      </c>
      <c r="N309" s="31">
        <v>69</v>
      </c>
      <c r="O309" s="129">
        <v>2.12</v>
      </c>
      <c r="P309" s="128">
        <v>41032</v>
      </c>
      <c r="Q309" s="128">
        <v>41458</v>
      </c>
      <c r="R309" s="31" t="s">
        <v>4340</v>
      </c>
      <c r="S309" s="127" t="s">
        <v>1746</v>
      </c>
      <c r="T309" s="127" t="s">
        <v>4454</v>
      </c>
      <c r="U309" s="127" t="s">
        <v>912</v>
      </c>
      <c r="V309" s="31" t="s">
        <v>4491</v>
      </c>
      <c r="AD309" s="7"/>
      <c r="AE309" s="7"/>
      <c r="AF309" s="35"/>
      <c r="AG309" s="7"/>
      <c r="AH309" s="5"/>
      <c r="AI309" s="9"/>
      <c r="AJ309" s="9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59">
        <v>296850</v>
      </c>
      <c r="G310" s="55" t="s">
        <v>4096</v>
      </c>
      <c r="H310" s="56" t="s">
        <v>326</v>
      </c>
      <c r="I310" s="55" t="s">
        <v>3444</v>
      </c>
      <c r="J310" s="92">
        <v>3118779</v>
      </c>
      <c r="K310" s="92"/>
      <c r="L310" s="55" t="s">
        <v>3444</v>
      </c>
      <c r="M310" s="92">
        <v>78704</v>
      </c>
      <c r="N310" s="101">
        <v>80</v>
      </c>
      <c r="O310" s="99">
        <v>2.26</v>
      </c>
      <c r="P310" s="58">
        <v>38862</v>
      </c>
      <c r="Q310" s="58">
        <v>39248</v>
      </c>
      <c r="R310" s="93" t="s">
        <v>1155</v>
      </c>
      <c r="S310" s="93" t="s">
        <v>633</v>
      </c>
      <c r="T310" s="93" t="s">
        <v>2536</v>
      </c>
      <c r="U310" s="93" t="s">
        <v>912</v>
      </c>
      <c r="V310" s="31" t="s">
        <v>1821</v>
      </c>
      <c r="AD310" s="7"/>
      <c r="AE310" s="7"/>
      <c r="AF310" s="35"/>
      <c r="AG310" s="7"/>
      <c r="AH310" s="5"/>
      <c r="AI310" s="9"/>
      <c r="AJ310" s="9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5:147" ht="15.75">
      <c r="E311" s="60" t="s">
        <v>4078</v>
      </c>
      <c r="G311" s="60" t="s">
        <v>4077</v>
      </c>
      <c r="H311" s="60" t="s">
        <v>4076</v>
      </c>
      <c r="I311" s="60" t="s">
        <v>3784</v>
      </c>
      <c r="J311" s="106"/>
      <c r="K311" s="106"/>
      <c r="L311" s="60" t="s">
        <v>3784</v>
      </c>
      <c r="M311" s="31">
        <v>78726</v>
      </c>
      <c r="N311" s="31">
        <v>416</v>
      </c>
      <c r="O311" s="114">
        <v>24.39</v>
      </c>
      <c r="P311" s="104">
        <v>37783</v>
      </c>
      <c r="Q311" s="104">
        <v>38041</v>
      </c>
      <c r="R311" s="105" t="s">
        <v>2032</v>
      </c>
      <c r="S311" s="106" t="s">
        <v>2033</v>
      </c>
      <c r="T311" s="105" t="s">
        <v>2034</v>
      </c>
      <c r="U311" s="31" t="s">
        <v>3316</v>
      </c>
      <c r="V311" s="31" t="s">
        <v>2016</v>
      </c>
      <c r="AD311" s="7"/>
      <c r="AE311" s="7"/>
      <c r="AF311" s="35"/>
      <c r="AG311" s="7"/>
      <c r="AH311" s="5"/>
      <c r="AI311" s="9"/>
      <c r="AJ311" s="9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59">
        <v>297269</v>
      </c>
      <c r="G312" s="55" t="s">
        <v>3445</v>
      </c>
      <c r="H312" s="55" t="s">
        <v>327</v>
      </c>
      <c r="I312" s="55" t="s">
        <v>3446</v>
      </c>
      <c r="J312" s="92">
        <v>3219532</v>
      </c>
      <c r="K312" s="92"/>
      <c r="L312" s="55" t="s">
        <v>3446</v>
      </c>
      <c r="M312" s="92">
        <v>78746</v>
      </c>
      <c r="N312" s="92">
        <v>6</v>
      </c>
      <c r="O312" s="99">
        <v>4.72</v>
      </c>
      <c r="P312" s="58">
        <v>38873</v>
      </c>
      <c r="Q312" s="58">
        <v>39183</v>
      </c>
      <c r="R312" s="93" t="s">
        <v>1155</v>
      </c>
      <c r="S312" s="56" t="s">
        <v>328</v>
      </c>
      <c r="T312" s="93" t="s">
        <v>329</v>
      </c>
      <c r="U312" s="93" t="s">
        <v>177</v>
      </c>
      <c r="V312" s="31" t="s">
        <v>1821</v>
      </c>
      <c r="AD312" s="7"/>
      <c r="AE312" s="7"/>
      <c r="AF312" s="35"/>
      <c r="AG312" s="7"/>
      <c r="AH312" s="5"/>
      <c r="AI312" s="9"/>
      <c r="AJ312" s="9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59">
        <v>300524</v>
      </c>
      <c r="G313" s="55" t="s">
        <v>430</v>
      </c>
      <c r="H313" s="55" t="s">
        <v>3460</v>
      </c>
      <c r="I313" s="32" t="s">
        <v>3465</v>
      </c>
      <c r="J313" s="31">
        <v>3218744</v>
      </c>
      <c r="L313" s="55" t="s">
        <v>431</v>
      </c>
      <c r="M313" s="31">
        <v>78702</v>
      </c>
      <c r="N313" s="92">
        <v>60</v>
      </c>
      <c r="O313" s="99">
        <v>1.95</v>
      </c>
      <c r="P313" s="58">
        <v>38923</v>
      </c>
      <c r="Q313" s="58">
        <v>39248</v>
      </c>
      <c r="R313" s="58" t="s">
        <v>4340</v>
      </c>
      <c r="S313" s="93" t="s">
        <v>3476</v>
      </c>
      <c r="T313" s="93" t="s">
        <v>3477</v>
      </c>
      <c r="U313" s="31" t="s">
        <v>3316</v>
      </c>
      <c r="V313" s="31" t="s">
        <v>775</v>
      </c>
      <c r="AD313" s="7"/>
      <c r="AE313" s="7"/>
      <c r="AF313" s="35"/>
      <c r="AG313" s="7"/>
      <c r="AH313" s="5"/>
      <c r="AI313" s="9"/>
      <c r="AJ313" s="9"/>
      <c r="AK313" s="5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32">
        <v>173224</v>
      </c>
      <c r="G314" s="13" t="s">
        <v>1254</v>
      </c>
      <c r="H314" s="13" t="s">
        <v>1084</v>
      </c>
      <c r="I314" s="13" t="s">
        <v>982</v>
      </c>
      <c r="L314" s="13" t="s">
        <v>1255</v>
      </c>
      <c r="M314" s="31">
        <v>78729</v>
      </c>
      <c r="N314" s="40">
        <v>234</v>
      </c>
      <c r="O314" s="52">
        <v>19.77</v>
      </c>
      <c r="P314" s="30">
        <v>37007</v>
      </c>
      <c r="Q314" s="30">
        <v>37179</v>
      </c>
      <c r="R314" s="31" t="s">
        <v>751</v>
      </c>
      <c r="S314" s="31" t="s">
        <v>1256</v>
      </c>
      <c r="T314" s="31" t="s">
        <v>1257</v>
      </c>
      <c r="U314" s="31" t="s">
        <v>2764</v>
      </c>
      <c r="V314" s="31" t="s">
        <v>1088</v>
      </c>
      <c r="AD314" s="7"/>
      <c r="AE314" s="7"/>
      <c r="AF314" s="35"/>
      <c r="AG314" s="7"/>
      <c r="AH314" s="5"/>
      <c r="AI314" s="9"/>
      <c r="AJ314" s="9"/>
      <c r="AK314" s="5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59">
        <v>298204</v>
      </c>
      <c r="G315" s="55" t="s">
        <v>3449</v>
      </c>
      <c r="H315" s="56" t="s">
        <v>2798</v>
      </c>
      <c r="I315" s="55" t="s">
        <v>3450</v>
      </c>
      <c r="J315" s="92">
        <v>3221398</v>
      </c>
      <c r="K315" s="134">
        <v>3314220</v>
      </c>
      <c r="L315" s="55" t="s">
        <v>3450</v>
      </c>
      <c r="M315" s="92">
        <v>78748</v>
      </c>
      <c r="N315" s="92">
        <v>426</v>
      </c>
      <c r="O315" s="99">
        <v>26.963</v>
      </c>
      <c r="P315" s="58">
        <v>38887</v>
      </c>
      <c r="Q315" s="58">
        <v>39176</v>
      </c>
      <c r="R315" s="92" t="s">
        <v>602</v>
      </c>
      <c r="S315" s="93" t="s">
        <v>2799</v>
      </c>
      <c r="T315" s="93" t="s">
        <v>3414</v>
      </c>
      <c r="U315" s="31" t="s">
        <v>3316</v>
      </c>
      <c r="V315" s="31" t="s">
        <v>1821</v>
      </c>
      <c r="AD315" s="7"/>
      <c r="AE315" s="7"/>
      <c r="AF315" s="35"/>
      <c r="AG315" s="7"/>
      <c r="AH315" s="5"/>
      <c r="AI315" s="9"/>
      <c r="AJ315" s="9"/>
      <c r="AK315" s="5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59">
        <v>296496</v>
      </c>
      <c r="G316" s="55" t="s">
        <v>3447</v>
      </c>
      <c r="H316" s="56" t="s">
        <v>330</v>
      </c>
      <c r="I316" s="55" t="s">
        <v>3448</v>
      </c>
      <c r="J316" s="92">
        <v>3217694</v>
      </c>
      <c r="K316" s="92"/>
      <c r="L316" s="55" t="s">
        <v>3448</v>
      </c>
      <c r="M316" s="92">
        <v>78748</v>
      </c>
      <c r="N316" s="92">
        <v>244</v>
      </c>
      <c r="O316" s="99">
        <v>19.563</v>
      </c>
      <c r="P316" s="58">
        <v>38856</v>
      </c>
      <c r="Q316" s="58">
        <v>39155</v>
      </c>
      <c r="R316" s="92" t="s">
        <v>602</v>
      </c>
      <c r="S316" s="93" t="s">
        <v>2799</v>
      </c>
      <c r="T316" s="93" t="s">
        <v>3414</v>
      </c>
      <c r="U316" s="31" t="s">
        <v>3316</v>
      </c>
      <c r="V316" s="31" t="s">
        <v>1821</v>
      </c>
      <c r="AD316" s="7"/>
      <c r="AE316" s="7"/>
      <c r="AF316" s="35"/>
      <c r="AG316" s="7"/>
      <c r="AH316" s="5"/>
      <c r="AI316" s="9"/>
      <c r="AJ316" s="9"/>
      <c r="AK316" s="5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57" t="s">
        <v>122</v>
      </c>
      <c r="G317" s="13" t="s">
        <v>143</v>
      </c>
      <c r="H317" s="55" t="s">
        <v>334</v>
      </c>
      <c r="I317" s="55" t="s">
        <v>2110</v>
      </c>
      <c r="J317" s="92">
        <v>255043</v>
      </c>
      <c r="K317" s="92"/>
      <c r="L317" s="55" t="s">
        <v>643</v>
      </c>
      <c r="M317" s="31">
        <v>78748</v>
      </c>
      <c r="N317" s="40">
        <v>156</v>
      </c>
      <c r="O317" s="99">
        <v>29.399</v>
      </c>
      <c r="P317" s="58">
        <v>38601</v>
      </c>
      <c r="Q317" s="58">
        <v>39385</v>
      </c>
      <c r="R317" s="31" t="s">
        <v>4088</v>
      </c>
      <c r="S317" s="31" t="s">
        <v>1329</v>
      </c>
      <c r="T317" s="31" t="s">
        <v>3096</v>
      </c>
      <c r="U317" s="93" t="s">
        <v>912</v>
      </c>
      <c r="V317" s="31" t="s">
        <v>736</v>
      </c>
      <c r="AD317" s="7"/>
      <c r="AE317" s="7"/>
      <c r="AF317" s="35"/>
      <c r="AG317" s="7"/>
      <c r="AH317" s="5"/>
      <c r="AI317" s="9"/>
      <c r="AJ317" s="9"/>
      <c r="AK317" s="5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32">
        <v>169434</v>
      </c>
      <c r="G318" s="13" t="s">
        <v>1678</v>
      </c>
      <c r="H318" s="13" t="s">
        <v>3903</v>
      </c>
      <c r="I318" s="13" t="s">
        <v>3904</v>
      </c>
      <c r="L318" s="13" t="s">
        <v>275</v>
      </c>
      <c r="M318" s="31">
        <v>78730</v>
      </c>
      <c r="N318" s="40">
        <v>154</v>
      </c>
      <c r="O318" s="52">
        <v>17.48</v>
      </c>
      <c r="P318" s="30">
        <v>36874</v>
      </c>
      <c r="Q318" s="30">
        <v>37089</v>
      </c>
      <c r="R318" s="30"/>
      <c r="S318" s="31" t="s">
        <v>1679</v>
      </c>
      <c r="T318" s="31" t="s">
        <v>1680</v>
      </c>
      <c r="U318" s="31" t="s">
        <v>3316</v>
      </c>
      <c r="V318" s="31" t="s">
        <v>3808</v>
      </c>
      <c r="AD318" s="7"/>
      <c r="AE318" s="7"/>
      <c r="AF318" s="35"/>
      <c r="AG318" s="7"/>
      <c r="AH318" s="5"/>
      <c r="AI318" s="9"/>
      <c r="AJ318" s="9"/>
      <c r="AK318" s="5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1:147" ht="15.75">
      <c r="A319" s="125"/>
      <c r="B319" s="13"/>
      <c r="C319" s="126"/>
      <c r="D319" s="32"/>
      <c r="E319" s="57" t="s">
        <v>2614</v>
      </c>
      <c r="G319" s="126" t="s">
        <v>2338</v>
      </c>
      <c r="H319" s="55" t="s">
        <v>2613</v>
      </c>
      <c r="I319" s="55" t="s">
        <v>2423</v>
      </c>
      <c r="J319" s="92">
        <v>3215184</v>
      </c>
      <c r="K319" s="92"/>
      <c r="L319" s="55" t="s">
        <v>2423</v>
      </c>
      <c r="M319" s="92">
        <v>78732</v>
      </c>
      <c r="N319" s="92">
        <v>88</v>
      </c>
      <c r="O319" s="99">
        <v>26</v>
      </c>
      <c r="P319" s="58">
        <v>38838</v>
      </c>
      <c r="Q319" s="58">
        <v>39248</v>
      </c>
      <c r="R319" s="93" t="s">
        <v>4340</v>
      </c>
      <c r="S319" s="93" t="s">
        <v>2800</v>
      </c>
      <c r="T319" s="93" t="s">
        <v>2801</v>
      </c>
      <c r="U319" s="93" t="s">
        <v>177</v>
      </c>
      <c r="V319" s="31" t="s">
        <v>1821</v>
      </c>
      <c r="AD319" s="7"/>
      <c r="AE319" s="7"/>
      <c r="AF319" s="35"/>
      <c r="AG319" s="7"/>
      <c r="AH319" s="5"/>
      <c r="AI319" s="9"/>
      <c r="AJ319" s="9"/>
      <c r="AK319" s="5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G320" s="13" t="s">
        <v>384</v>
      </c>
      <c r="H320" s="13" t="s">
        <v>385</v>
      </c>
      <c r="I320" s="13" t="s">
        <v>823</v>
      </c>
      <c r="L320" s="13" t="s">
        <v>4228</v>
      </c>
      <c r="M320" s="31">
        <v>78745</v>
      </c>
      <c r="N320" s="40">
        <v>296</v>
      </c>
      <c r="O320" s="52">
        <v>27.6</v>
      </c>
      <c r="P320" s="30">
        <v>35382</v>
      </c>
      <c r="Q320" s="30">
        <v>35738</v>
      </c>
      <c r="R320" s="30"/>
      <c r="S320" s="31" t="s">
        <v>824</v>
      </c>
      <c r="T320" s="31" t="s">
        <v>825</v>
      </c>
      <c r="U320" s="31" t="s">
        <v>3316</v>
      </c>
      <c r="V320" s="31" t="s">
        <v>3536</v>
      </c>
      <c r="AD320" s="7"/>
      <c r="AE320" s="7"/>
      <c r="AF320" s="35"/>
      <c r="AG320" s="7"/>
      <c r="AH320" s="5"/>
      <c r="AI320" s="9"/>
      <c r="AJ320" s="9"/>
      <c r="AK320" s="5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125">
        <v>10641688</v>
      </c>
      <c r="F321" s="13"/>
      <c r="G321" s="126" t="s">
        <v>4234</v>
      </c>
      <c r="H321" s="126" t="s">
        <v>2127</v>
      </c>
      <c r="I321" s="126" t="s">
        <v>2128</v>
      </c>
      <c r="J321" s="127">
        <v>3361906</v>
      </c>
      <c r="K321" s="13"/>
      <c r="M321" s="127" t="s">
        <v>4163</v>
      </c>
      <c r="N321" s="31">
        <v>12</v>
      </c>
      <c r="O321" s="120">
        <v>0.75</v>
      </c>
      <c r="P321" s="128">
        <v>40780</v>
      </c>
      <c r="Q321" s="13"/>
      <c r="R321" s="31" t="s">
        <v>2134</v>
      </c>
      <c r="S321" s="127" t="s">
        <v>518</v>
      </c>
      <c r="T321" s="127" t="s">
        <v>517</v>
      </c>
      <c r="U321" s="127" t="s">
        <v>2764</v>
      </c>
      <c r="V321" s="31" t="s">
        <v>3118</v>
      </c>
      <c r="AD321" s="7"/>
      <c r="AE321" s="7"/>
      <c r="AF321" s="35"/>
      <c r="AG321" s="7"/>
      <c r="AH321" s="5"/>
      <c r="AI321" s="9"/>
      <c r="AJ321" s="9"/>
      <c r="AK321" s="5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125">
        <v>10831726</v>
      </c>
      <c r="F322" s="13"/>
      <c r="G322" s="126" t="s">
        <v>4516</v>
      </c>
      <c r="H322" s="126" t="s">
        <v>4861</v>
      </c>
      <c r="I322" s="126" t="s">
        <v>2128</v>
      </c>
      <c r="J322" s="127">
        <v>3361906</v>
      </c>
      <c r="K322" s="13"/>
      <c r="M322" s="127" t="s">
        <v>4163</v>
      </c>
      <c r="N322" s="31">
        <v>8</v>
      </c>
      <c r="O322" s="135">
        <v>0.8</v>
      </c>
      <c r="P322" s="128">
        <v>41172</v>
      </c>
      <c r="Q322" s="128">
        <v>41614</v>
      </c>
      <c r="R322" s="31" t="s">
        <v>1879</v>
      </c>
      <c r="S322" s="127" t="s">
        <v>518</v>
      </c>
      <c r="T322" s="127" t="s">
        <v>517</v>
      </c>
      <c r="U322" s="31" t="s">
        <v>912</v>
      </c>
      <c r="V322" s="31" t="s">
        <v>4547</v>
      </c>
      <c r="AD322" s="7"/>
      <c r="AE322" s="7"/>
      <c r="AF322" s="35"/>
      <c r="AG322" s="7"/>
      <c r="AH322" s="5"/>
      <c r="AI322" s="9"/>
      <c r="AJ322" s="9"/>
      <c r="AK322" s="5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125">
        <v>10431588</v>
      </c>
      <c r="F323" s="13"/>
      <c r="G323" s="126" t="s">
        <v>1933</v>
      </c>
      <c r="H323" s="126" t="s">
        <v>123</v>
      </c>
      <c r="I323" s="126" t="s">
        <v>1932</v>
      </c>
      <c r="J323" s="127">
        <v>201758</v>
      </c>
      <c r="K323" s="126"/>
      <c r="M323" s="127" t="s">
        <v>3647</v>
      </c>
      <c r="N323" s="31">
        <v>6</v>
      </c>
      <c r="O323" s="127" t="s">
        <v>1934</v>
      </c>
      <c r="P323" s="128">
        <v>40295</v>
      </c>
      <c r="Q323" s="13"/>
      <c r="R323" s="31" t="s">
        <v>261</v>
      </c>
      <c r="S323" s="127" t="s">
        <v>124</v>
      </c>
      <c r="T323" s="31" t="s">
        <v>125</v>
      </c>
      <c r="U323" s="127" t="s">
        <v>560</v>
      </c>
      <c r="V323" s="31" t="s">
        <v>2163</v>
      </c>
      <c r="AD323" s="7"/>
      <c r="AE323" s="7"/>
      <c r="AF323" s="35"/>
      <c r="AG323" s="7"/>
      <c r="AH323" s="5"/>
      <c r="AI323" s="9"/>
      <c r="AJ323" s="9"/>
      <c r="AK323" s="5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5">
        <v>10157359</v>
      </c>
      <c r="F324" s="13"/>
      <c r="G324" s="126" t="s">
        <v>2220</v>
      </c>
      <c r="H324" s="126" t="s">
        <v>947</v>
      </c>
      <c r="I324" s="126" t="s">
        <v>2221</v>
      </c>
      <c r="J324" s="127">
        <v>141927</v>
      </c>
      <c r="K324" s="127"/>
      <c r="L324" s="126"/>
      <c r="M324" s="127" t="s">
        <v>545</v>
      </c>
      <c r="N324" s="127">
        <v>62</v>
      </c>
      <c r="O324" s="132">
        <v>3.42</v>
      </c>
      <c r="P324" s="128">
        <v>39605</v>
      </c>
      <c r="Q324" s="128">
        <v>39864</v>
      </c>
      <c r="R324" s="127" t="s">
        <v>2304</v>
      </c>
      <c r="S324" s="127" t="s">
        <v>1335</v>
      </c>
      <c r="T324" s="31" t="s">
        <v>2232</v>
      </c>
      <c r="U324" s="31" t="s">
        <v>3316</v>
      </c>
      <c r="V324" s="31" t="s">
        <v>268</v>
      </c>
      <c r="AD324" s="7"/>
      <c r="AE324" s="7"/>
      <c r="AF324" s="35"/>
      <c r="AG324" s="7"/>
      <c r="AH324" s="5"/>
      <c r="AI324" s="9"/>
      <c r="AJ324" s="9"/>
      <c r="AK324" s="5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25"/>
      <c r="C325" s="31"/>
      <c r="D325" s="32"/>
      <c r="E325" s="32" t="s">
        <v>2101</v>
      </c>
      <c r="G325" s="13" t="s">
        <v>2750</v>
      </c>
      <c r="H325" s="13" t="s">
        <v>4220</v>
      </c>
      <c r="I325" s="13" t="s">
        <v>3104</v>
      </c>
      <c r="J325" s="31">
        <v>1120719</v>
      </c>
      <c r="L325" s="13" t="s">
        <v>1143</v>
      </c>
      <c r="M325" s="31">
        <v>78748</v>
      </c>
      <c r="N325" s="40">
        <v>192</v>
      </c>
      <c r="O325" s="52">
        <v>9.66</v>
      </c>
      <c r="P325" s="30">
        <v>36600</v>
      </c>
      <c r="Q325" s="30">
        <v>38419</v>
      </c>
      <c r="R325" s="30" t="s">
        <v>602</v>
      </c>
      <c r="S325" s="31" t="s">
        <v>853</v>
      </c>
      <c r="T325" s="31" t="s">
        <v>854</v>
      </c>
      <c r="U325" s="31" t="s">
        <v>3316</v>
      </c>
      <c r="V325" s="31" t="s">
        <v>2980</v>
      </c>
      <c r="AD325" s="7"/>
      <c r="AE325" s="7"/>
      <c r="AF325" s="35"/>
      <c r="AG325" s="7"/>
      <c r="AH325" s="5"/>
      <c r="AI325" s="9"/>
      <c r="AJ325" s="9"/>
      <c r="AK325" s="5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G326" s="13" t="s">
        <v>826</v>
      </c>
      <c r="H326" s="13" t="s">
        <v>2053</v>
      </c>
      <c r="I326" s="13" t="s">
        <v>2054</v>
      </c>
      <c r="L326" s="13" t="s">
        <v>834</v>
      </c>
      <c r="M326" s="7">
        <v>78729</v>
      </c>
      <c r="N326" s="40">
        <v>252</v>
      </c>
      <c r="O326" s="52">
        <v>10.96</v>
      </c>
      <c r="P326" s="30">
        <v>35180</v>
      </c>
      <c r="Q326" s="30"/>
      <c r="R326" s="30"/>
      <c r="S326" s="31" t="s">
        <v>2055</v>
      </c>
      <c r="T326" s="31" t="s">
        <v>2056</v>
      </c>
      <c r="U326" s="31" t="s">
        <v>2057</v>
      </c>
      <c r="V326" s="31" t="s">
        <v>3534</v>
      </c>
      <c r="AD326" s="7"/>
      <c r="AE326" s="7"/>
      <c r="AF326" s="35"/>
      <c r="AG326" s="7"/>
      <c r="AH326" s="5"/>
      <c r="AI326" s="9"/>
      <c r="AJ326" s="9"/>
      <c r="AK326" s="5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/>
      <c r="D327" s="32"/>
      <c r="E327" s="32">
        <v>10554144</v>
      </c>
      <c r="G327" s="13" t="s">
        <v>280</v>
      </c>
      <c r="H327" s="13" t="s">
        <v>4651</v>
      </c>
      <c r="I327" s="13" t="s">
        <v>281</v>
      </c>
      <c r="J327" s="31">
        <v>219614</v>
      </c>
      <c r="M327" s="7">
        <v>78703</v>
      </c>
      <c r="N327" s="40">
        <v>14</v>
      </c>
      <c r="O327" s="52">
        <v>1.1</v>
      </c>
      <c r="P327" s="128">
        <v>40605</v>
      </c>
      <c r="Q327" s="128">
        <v>40819</v>
      </c>
      <c r="R327" s="30" t="s">
        <v>261</v>
      </c>
      <c r="S327" s="31" t="s">
        <v>126</v>
      </c>
      <c r="T327" s="31" t="s">
        <v>282</v>
      </c>
      <c r="U327" s="31" t="s">
        <v>177</v>
      </c>
      <c r="V327" s="31" t="s">
        <v>2566</v>
      </c>
      <c r="AD327" s="7"/>
      <c r="AE327" s="7"/>
      <c r="AF327" s="35"/>
      <c r="AG327" s="7"/>
      <c r="AH327" s="5"/>
      <c r="AI327" s="9"/>
      <c r="AJ327" s="9"/>
      <c r="AK327" s="5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125">
        <v>10821240</v>
      </c>
      <c r="F328" s="13"/>
      <c r="G328" s="126" t="s">
        <v>4517</v>
      </c>
      <c r="H328" s="126" t="s">
        <v>4652</v>
      </c>
      <c r="I328" s="126" t="s">
        <v>1626</v>
      </c>
      <c r="J328" s="127">
        <v>219716</v>
      </c>
      <c r="K328" s="13"/>
      <c r="M328" s="127" t="s">
        <v>4085</v>
      </c>
      <c r="N328" s="31">
        <v>19</v>
      </c>
      <c r="O328" s="135">
        <v>0.79</v>
      </c>
      <c r="P328" s="128">
        <v>41156</v>
      </c>
      <c r="Q328" s="128">
        <v>41348</v>
      </c>
      <c r="R328" s="31" t="s">
        <v>4088</v>
      </c>
      <c r="S328" s="127" t="s">
        <v>4526</v>
      </c>
      <c r="T328" s="127" t="s">
        <v>4525</v>
      </c>
      <c r="U328" s="31" t="s">
        <v>177</v>
      </c>
      <c r="V328" s="31" t="s">
        <v>4547</v>
      </c>
      <c r="AD328" s="7"/>
      <c r="AE328" s="7"/>
      <c r="AF328" s="35"/>
      <c r="AG328" s="7"/>
      <c r="AH328" s="5"/>
      <c r="AI328" s="9"/>
      <c r="AJ328" s="9"/>
      <c r="AK328" s="5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1:147" ht="15.75">
      <c r="A329" s="125"/>
      <c r="B329" s="126"/>
      <c r="C329" s="125"/>
      <c r="D329" s="32"/>
      <c r="E329" s="32">
        <v>169603</v>
      </c>
      <c r="G329" s="13" t="s">
        <v>2008</v>
      </c>
      <c r="H329" s="13" t="s">
        <v>1067</v>
      </c>
      <c r="I329" s="13" t="s">
        <v>1068</v>
      </c>
      <c r="L329" s="13" t="s">
        <v>963</v>
      </c>
      <c r="M329" s="31">
        <v>78721</v>
      </c>
      <c r="N329" s="40">
        <v>250</v>
      </c>
      <c r="O329" s="52">
        <v>41.553</v>
      </c>
      <c r="P329" s="30">
        <v>36861</v>
      </c>
      <c r="Q329" s="30" t="s">
        <v>2853</v>
      </c>
      <c r="R329" s="30"/>
      <c r="S329" s="31" t="s">
        <v>1676</v>
      </c>
      <c r="T329" s="31" t="s">
        <v>1677</v>
      </c>
      <c r="U329" s="31" t="s">
        <v>3316</v>
      </c>
      <c r="V329" s="31" t="s">
        <v>3808</v>
      </c>
      <c r="AD329" s="7"/>
      <c r="AE329" s="7"/>
      <c r="AF329" s="35"/>
      <c r="AG329" s="7"/>
      <c r="AH329" s="5"/>
      <c r="AI329" s="9"/>
      <c r="AJ329" s="9"/>
      <c r="AK329" s="5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4:147" ht="15.75">
      <c r="D330" s="32"/>
      <c r="E330" s="125">
        <v>11055637</v>
      </c>
      <c r="F330" s="13"/>
      <c r="G330" s="126" t="s">
        <v>4901</v>
      </c>
      <c r="H330" s="126" t="s">
        <v>4900</v>
      </c>
      <c r="I330" s="126" t="s">
        <v>4955</v>
      </c>
      <c r="J330" s="127">
        <v>601131</v>
      </c>
      <c r="K330" s="126"/>
      <c r="M330" s="127" t="s">
        <v>2773</v>
      </c>
      <c r="N330" s="31">
        <v>186</v>
      </c>
      <c r="O330" s="129">
        <v>37.44</v>
      </c>
      <c r="P330" s="128">
        <v>41604</v>
      </c>
      <c r="Q330" s="120"/>
      <c r="R330" s="127" t="s">
        <v>4954</v>
      </c>
      <c r="S330" s="127" t="s">
        <v>4947</v>
      </c>
      <c r="T330" s="127" t="s">
        <v>2235</v>
      </c>
      <c r="U330" s="93" t="s">
        <v>913</v>
      </c>
      <c r="V330" s="31" t="s">
        <v>4987</v>
      </c>
      <c r="AD330" s="7"/>
      <c r="AE330" s="7"/>
      <c r="AF330" s="35"/>
      <c r="AG330" s="7"/>
      <c r="AH330" s="5"/>
      <c r="AI330" s="9"/>
      <c r="AJ330" s="9"/>
      <c r="AK330" s="5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32">
        <v>217485</v>
      </c>
      <c r="G331" s="13" t="s">
        <v>2939</v>
      </c>
      <c r="H331" s="13" t="s">
        <v>2931</v>
      </c>
      <c r="I331" s="13" t="s">
        <v>2940</v>
      </c>
      <c r="L331" s="13" t="s">
        <v>2876</v>
      </c>
      <c r="M331" s="31">
        <v>78724</v>
      </c>
      <c r="N331" s="40">
        <v>208</v>
      </c>
      <c r="O331" s="52">
        <v>24.07</v>
      </c>
      <c r="P331" s="30">
        <v>37739</v>
      </c>
      <c r="Q331" s="104">
        <v>37923</v>
      </c>
      <c r="R331" s="30" t="s">
        <v>4340</v>
      </c>
      <c r="S331" s="31" t="s">
        <v>2929</v>
      </c>
      <c r="T331" s="31" t="s">
        <v>2930</v>
      </c>
      <c r="U331" s="31" t="s">
        <v>560</v>
      </c>
      <c r="V331" s="31" t="s">
        <v>475</v>
      </c>
      <c r="AD331" s="7"/>
      <c r="AE331" s="7"/>
      <c r="AF331" s="35"/>
      <c r="AG331" s="7"/>
      <c r="AH331" s="5"/>
      <c r="AI331" s="9"/>
      <c r="AJ331" s="9"/>
      <c r="AK331" s="5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32">
        <v>195621</v>
      </c>
      <c r="G332" s="13" t="s">
        <v>4358</v>
      </c>
      <c r="H332" s="13" t="s">
        <v>3871</v>
      </c>
      <c r="I332" s="13" t="s">
        <v>2314</v>
      </c>
      <c r="L332" s="13" t="s">
        <v>4359</v>
      </c>
      <c r="M332" s="31">
        <v>78745</v>
      </c>
      <c r="N332" s="31">
        <v>122</v>
      </c>
      <c r="O332" s="52">
        <v>7.21</v>
      </c>
      <c r="P332" s="30">
        <v>37321</v>
      </c>
      <c r="Q332" s="30">
        <v>37433</v>
      </c>
      <c r="R332" s="31" t="s">
        <v>751</v>
      </c>
      <c r="S332" s="31" t="s">
        <v>4360</v>
      </c>
      <c r="T332" s="31" t="s">
        <v>4361</v>
      </c>
      <c r="U332" s="31" t="s">
        <v>3316</v>
      </c>
      <c r="V332" s="31" t="s">
        <v>2310</v>
      </c>
      <c r="AD332" s="7"/>
      <c r="AE332" s="7"/>
      <c r="AF332" s="35"/>
      <c r="AG332" s="7"/>
      <c r="AH332" s="5"/>
      <c r="AI332" s="9"/>
      <c r="AJ332" s="9"/>
      <c r="AK332" s="5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59">
        <v>251994</v>
      </c>
      <c r="G333" s="55" t="s">
        <v>2371</v>
      </c>
      <c r="H333" s="56" t="s">
        <v>2372</v>
      </c>
      <c r="I333" s="13" t="s">
        <v>2535</v>
      </c>
      <c r="J333" s="31">
        <v>473362</v>
      </c>
      <c r="L333" s="13" t="s">
        <v>1807</v>
      </c>
      <c r="M333" s="31">
        <v>78701</v>
      </c>
      <c r="N333" s="40">
        <v>122</v>
      </c>
      <c r="O333" s="52">
        <v>1.588</v>
      </c>
      <c r="P333" s="30">
        <v>36755</v>
      </c>
      <c r="Q333" s="30">
        <v>38141</v>
      </c>
      <c r="R333" s="30" t="s">
        <v>4340</v>
      </c>
      <c r="S333" s="31" t="s">
        <v>4212</v>
      </c>
      <c r="T333" s="31" t="s">
        <v>1201</v>
      </c>
      <c r="U333" s="31" t="s">
        <v>3316</v>
      </c>
      <c r="V333" s="31" t="s">
        <v>1760</v>
      </c>
      <c r="AD333" s="7"/>
      <c r="AE333" s="7"/>
      <c r="AF333" s="35"/>
      <c r="AG333" s="7"/>
      <c r="AH333" s="5"/>
      <c r="AI333" s="9"/>
      <c r="AJ333" s="9"/>
      <c r="AK333" s="5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125">
        <v>10150332</v>
      </c>
      <c r="F334" s="13"/>
      <c r="G334" s="126" t="s">
        <v>3726</v>
      </c>
      <c r="H334" s="126" t="s">
        <v>3728</v>
      </c>
      <c r="I334" s="126" t="s">
        <v>3725</v>
      </c>
      <c r="J334" s="127">
        <v>3357528</v>
      </c>
      <c r="K334" s="127"/>
      <c r="L334" s="126"/>
      <c r="M334" s="127" t="s">
        <v>3727</v>
      </c>
      <c r="N334" s="127">
        <v>288</v>
      </c>
      <c r="O334" s="132">
        <v>22.38</v>
      </c>
      <c r="P334" s="128">
        <v>39587</v>
      </c>
      <c r="Q334" s="128">
        <v>39713</v>
      </c>
      <c r="R334" s="127" t="s">
        <v>1662</v>
      </c>
      <c r="S334" s="127" t="s">
        <v>2257</v>
      </c>
      <c r="T334" s="31" t="s">
        <v>2237</v>
      </c>
      <c r="U334" s="127" t="s">
        <v>912</v>
      </c>
      <c r="V334" s="31" t="s">
        <v>268</v>
      </c>
      <c r="AD334" s="7"/>
      <c r="AE334" s="7"/>
      <c r="AF334" s="35"/>
      <c r="AG334" s="7"/>
      <c r="AH334" s="5"/>
      <c r="AI334" s="9"/>
      <c r="AJ334" s="9"/>
      <c r="AK334" s="5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32">
        <v>174470</v>
      </c>
      <c r="G335" s="13" t="s">
        <v>1261</v>
      </c>
      <c r="H335" s="13" t="s">
        <v>3622</v>
      </c>
      <c r="I335" s="13" t="s">
        <v>983</v>
      </c>
      <c r="L335" s="13" t="s">
        <v>1262</v>
      </c>
      <c r="M335" s="31">
        <v>78751</v>
      </c>
      <c r="N335" s="40">
        <v>6</v>
      </c>
      <c r="O335" s="52">
        <v>0.27</v>
      </c>
      <c r="P335" s="30">
        <v>37088</v>
      </c>
      <c r="Q335" s="30">
        <v>37301</v>
      </c>
      <c r="R335" s="31" t="s">
        <v>751</v>
      </c>
      <c r="S335" s="31" t="s">
        <v>3399</v>
      </c>
      <c r="T335" s="31" t="s">
        <v>3400</v>
      </c>
      <c r="U335" s="31" t="s">
        <v>3316</v>
      </c>
      <c r="V335" s="31" t="s">
        <v>3014</v>
      </c>
      <c r="AD335" s="7"/>
      <c r="AE335" s="7"/>
      <c r="AF335" s="35"/>
      <c r="AG335" s="7"/>
      <c r="AH335" s="5"/>
      <c r="AI335" s="9"/>
      <c r="AJ335" s="9"/>
      <c r="AK335" s="5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57" t="s">
        <v>2391</v>
      </c>
      <c r="G336" s="55" t="s">
        <v>1699</v>
      </c>
      <c r="H336" s="55" t="s">
        <v>2390</v>
      </c>
      <c r="I336" s="55" t="s">
        <v>2947</v>
      </c>
      <c r="J336" s="92">
        <v>274988</v>
      </c>
      <c r="K336" s="92"/>
      <c r="L336" s="55" t="s">
        <v>2947</v>
      </c>
      <c r="M336" s="92">
        <v>78703</v>
      </c>
      <c r="N336" s="92">
        <v>146</v>
      </c>
      <c r="O336" s="99">
        <v>3.18</v>
      </c>
      <c r="P336" s="58">
        <v>38859</v>
      </c>
      <c r="Q336" s="58">
        <v>39181</v>
      </c>
      <c r="R336" s="31" t="s">
        <v>4088</v>
      </c>
      <c r="S336" s="93" t="s">
        <v>1911</v>
      </c>
      <c r="T336" s="93" t="s">
        <v>2540</v>
      </c>
      <c r="U336" s="31" t="s">
        <v>3316</v>
      </c>
      <c r="V336" s="31" t="s">
        <v>1821</v>
      </c>
      <c r="AD336" s="7"/>
      <c r="AE336" s="7"/>
      <c r="AF336" s="35"/>
      <c r="AG336" s="7"/>
      <c r="AH336" s="5"/>
      <c r="AI336" s="9"/>
      <c r="AJ336" s="9"/>
      <c r="AK336" s="5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1:147" ht="15.75">
      <c r="A337" s="32"/>
      <c r="B337" s="13"/>
      <c r="C337" s="13"/>
      <c r="D337" s="32"/>
      <c r="G337" s="13" t="s">
        <v>3618</v>
      </c>
      <c r="H337" s="13" t="s">
        <v>1645</v>
      </c>
      <c r="I337" s="13" t="s">
        <v>1646</v>
      </c>
      <c r="L337" s="13" t="s">
        <v>835</v>
      </c>
      <c r="M337" s="31">
        <v>78703</v>
      </c>
      <c r="N337" s="40">
        <v>301</v>
      </c>
      <c r="O337" s="52">
        <v>5.130000114440918</v>
      </c>
      <c r="P337" s="30">
        <v>36011</v>
      </c>
      <c r="Q337" s="30">
        <v>36472</v>
      </c>
      <c r="R337" s="30"/>
      <c r="S337" s="31" t="s">
        <v>1647</v>
      </c>
      <c r="T337" s="31" t="s">
        <v>4097</v>
      </c>
      <c r="U337" s="31" t="s">
        <v>560</v>
      </c>
      <c r="V337" s="31" t="s">
        <v>3543</v>
      </c>
      <c r="AD337" s="7"/>
      <c r="AE337" s="7"/>
      <c r="AF337" s="35"/>
      <c r="AG337" s="7"/>
      <c r="AH337" s="5"/>
      <c r="AI337" s="9"/>
      <c r="AJ337" s="9"/>
      <c r="AK337" s="5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57" t="s">
        <v>3743</v>
      </c>
      <c r="G338" s="55" t="s">
        <v>3252</v>
      </c>
      <c r="H338" s="56" t="s">
        <v>2738</v>
      </c>
      <c r="I338" s="126" t="s">
        <v>3617</v>
      </c>
      <c r="J338" s="127">
        <v>3324587</v>
      </c>
      <c r="K338" s="92"/>
      <c r="L338" s="55"/>
      <c r="M338" s="92">
        <v>78703</v>
      </c>
      <c r="N338" s="92">
        <v>292</v>
      </c>
      <c r="O338" s="99">
        <v>4.52</v>
      </c>
      <c r="P338" s="58">
        <v>39219</v>
      </c>
      <c r="Q338" s="113">
        <v>39493</v>
      </c>
      <c r="R338" s="31" t="s">
        <v>4088</v>
      </c>
      <c r="S338" s="93" t="s">
        <v>2739</v>
      </c>
      <c r="T338" s="31" t="s">
        <v>2740</v>
      </c>
      <c r="U338" s="31" t="s">
        <v>3316</v>
      </c>
      <c r="V338" s="93" t="s">
        <v>2268</v>
      </c>
      <c r="AD338" s="7"/>
      <c r="AE338" s="7"/>
      <c r="AF338" s="35"/>
      <c r="AG338" s="7"/>
      <c r="AH338" s="5"/>
      <c r="AI338" s="9"/>
      <c r="AJ338" s="9"/>
      <c r="AK338" s="5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G339" s="13" t="s">
        <v>4098</v>
      </c>
      <c r="H339" s="13" t="s">
        <v>1355</v>
      </c>
      <c r="I339" s="13" t="s">
        <v>1356</v>
      </c>
      <c r="L339" s="13" t="s">
        <v>836</v>
      </c>
      <c r="M339" s="31">
        <v>78759</v>
      </c>
      <c r="N339" s="40">
        <v>256</v>
      </c>
      <c r="O339" s="52">
        <v>32.3</v>
      </c>
      <c r="P339" s="30">
        <v>34149</v>
      </c>
      <c r="Q339" s="30">
        <v>35325</v>
      </c>
      <c r="R339" s="30"/>
      <c r="S339" s="31" t="s">
        <v>1323</v>
      </c>
      <c r="T339" s="31" t="s">
        <v>1220</v>
      </c>
      <c r="U339" s="31" t="s">
        <v>3316</v>
      </c>
      <c r="V339" s="31" t="s">
        <v>3522</v>
      </c>
      <c r="AD339" s="7"/>
      <c r="AE339" s="7"/>
      <c r="AF339" s="35"/>
      <c r="AG339" s="7"/>
      <c r="AH339" s="5"/>
      <c r="AI339" s="9"/>
      <c r="AJ339" s="9"/>
      <c r="AK339" s="5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1:147" ht="15.75">
      <c r="A340" s="59"/>
      <c r="B340" s="31"/>
      <c r="D340" s="32"/>
      <c r="E340" s="57" t="s">
        <v>3510</v>
      </c>
      <c r="G340" s="55" t="s">
        <v>723</v>
      </c>
      <c r="H340" s="55" t="s">
        <v>3117</v>
      </c>
      <c r="I340" s="55" t="s">
        <v>3433</v>
      </c>
      <c r="J340" s="92">
        <v>389204</v>
      </c>
      <c r="K340" s="92"/>
      <c r="L340" s="55" t="s">
        <v>3433</v>
      </c>
      <c r="M340" s="92">
        <v>78703</v>
      </c>
      <c r="N340" s="92">
        <v>175</v>
      </c>
      <c r="O340" s="99">
        <v>2.22</v>
      </c>
      <c r="P340" s="58">
        <v>39145</v>
      </c>
      <c r="Q340" s="58">
        <v>39387</v>
      </c>
      <c r="R340" s="93" t="s">
        <v>1607</v>
      </c>
      <c r="S340" s="93" t="s">
        <v>588</v>
      </c>
      <c r="T340" s="31" t="s">
        <v>3231</v>
      </c>
      <c r="U340" s="31" t="s">
        <v>3316</v>
      </c>
      <c r="V340" s="93" t="s">
        <v>2269</v>
      </c>
      <c r="AD340" s="7"/>
      <c r="AE340" s="7"/>
      <c r="AF340" s="35"/>
      <c r="AG340" s="7"/>
      <c r="AH340" s="5"/>
      <c r="AI340" s="9"/>
      <c r="AJ340" s="9"/>
      <c r="AK340" s="5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32" t="s">
        <v>2048</v>
      </c>
      <c r="G341" s="126" t="s">
        <v>3712</v>
      </c>
      <c r="H341" s="13" t="s">
        <v>2049</v>
      </c>
      <c r="I341" s="13" t="s">
        <v>41</v>
      </c>
      <c r="J341" s="31">
        <v>624290</v>
      </c>
      <c r="M341" s="31">
        <v>78701</v>
      </c>
      <c r="N341" s="31">
        <v>221</v>
      </c>
      <c r="O341" s="52">
        <v>1.26</v>
      </c>
      <c r="P341" s="58">
        <v>39514</v>
      </c>
      <c r="Q341" s="13"/>
      <c r="R341" s="127" t="s">
        <v>1554</v>
      </c>
      <c r="S341" s="31" t="s">
        <v>786</v>
      </c>
      <c r="T341" s="31" t="s">
        <v>787</v>
      </c>
      <c r="U341" s="127" t="s">
        <v>560</v>
      </c>
      <c r="V341" s="31" t="s">
        <v>3900</v>
      </c>
      <c r="AD341" s="7"/>
      <c r="AE341" s="7"/>
      <c r="AF341" s="35"/>
      <c r="AG341" s="7"/>
      <c r="AH341" s="5"/>
      <c r="AI341" s="9"/>
      <c r="AJ341" s="9"/>
      <c r="AK341" s="5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59">
        <v>287670</v>
      </c>
      <c r="G342" s="55" t="s">
        <v>758</v>
      </c>
      <c r="H342" s="56" t="s">
        <v>1776</v>
      </c>
      <c r="I342" s="55" t="s">
        <v>759</v>
      </c>
      <c r="J342" s="92"/>
      <c r="K342" s="92"/>
      <c r="L342" s="55" t="s">
        <v>759</v>
      </c>
      <c r="M342" s="31">
        <v>78746</v>
      </c>
      <c r="N342" s="92">
        <v>175</v>
      </c>
      <c r="O342" s="99">
        <v>16.499</v>
      </c>
      <c r="P342" s="58">
        <v>38700</v>
      </c>
      <c r="Q342" s="58">
        <v>38994</v>
      </c>
      <c r="R342" s="31" t="s">
        <v>4340</v>
      </c>
      <c r="S342" s="93" t="s">
        <v>1777</v>
      </c>
      <c r="T342" s="31" t="s">
        <v>1778</v>
      </c>
      <c r="U342" s="31" t="s">
        <v>3316</v>
      </c>
      <c r="V342" s="31" t="s">
        <v>3612</v>
      </c>
      <c r="AD342" s="7"/>
      <c r="AE342" s="7"/>
      <c r="AF342" s="35"/>
      <c r="AG342" s="7"/>
      <c r="AH342" s="5"/>
      <c r="AI342" s="9"/>
      <c r="AJ342" s="9"/>
      <c r="AK342" s="5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1:147" ht="15.75">
      <c r="A343" s="125"/>
      <c r="B343" s="13"/>
      <c r="C343" s="126"/>
      <c r="D343" s="32"/>
      <c r="G343" s="13" t="s">
        <v>1357</v>
      </c>
      <c r="H343" s="13" t="s">
        <v>1358</v>
      </c>
      <c r="I343" s="13" t="s">
        <v>1359</v>
      </c>
      <c r="L343" s="13" t="s">
        <v>837</v>
      </c>
      <c r="M343" s="31">
        <v>78735</v>
      </c>
      <c r="N343" s="40">
        <v>390</v>
      </c>
      <c r="O343" s="52">
        <v>30.81</v>
      </c>
      <c r="P343" s="30">
        <v>34670</v>
      </c>
      <c r="Q343" s="30">
        <v>34961</v>
      </c>
      <c r="R343" s="30"/>
      <c r="S343" s="31" t="s">
        <v>2548</v>
      </c>
      <c r="T343" s="31" t="s">
        <v>2549</v>
      </c>
      <c r="U343" s="31" t="s">
        <v>3316</v>
      </c>
      <c r="V343" s="31" t="s">
        <v>3528</v>
      </c>
      <c r="AD343" s="7"/>
      <c r="AE343" s="7"/>
      <c r="AF343" s="35"/>
      <c r="AG343" s="7"/>
      <c r="AH343" s="5"/>
      <c r="AI343" s="9"/>
      <c r="AJ343" s="9"/>
      <c r="AK343" s="5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2:147" ht="15.75">
      <c r="B344" s="13"/>
      <c r="C344" s="31"/>
      <c r="D344" s="32"/>
      <c r="E344" s="32">
        <v>107543</v>
      </c>
      <c r="G344" s="13" t="s">
        <v>672</v>
      </c>
      <c r="H344" s="13" t="s">
        <v>3193</v>
      </c>
      <c r="I344" s="13" t="s">
        <v>1682</v>
      </c>
      <c r="L344" s="13" t="s">
        <v>838</v>
      </c>
      <c r="M344" s="31">
        <v>78750</v>
      </c>
      <c r="N344" s="40">
        <v>59</v>
      </c>
      <c r="O344" s="52">
        <v>3.52</v>
      </c>
      <c r="P344" s="30">
        <v>36444</v>
      </c>
      <c r="Q344" s="30">
        <v>36584</v>
      </c>
      <c r="R344" s="30"/>
      <c r="S344" s="31" t="s">
        <v>673</v>
      </c>
      <c r="T344" s="31" t="s">
        <v>677</v>
      </c>
      <c r="U344" s="31" t="s">
        <v>3316</v>
      </c>
      <c r="V344" s="31" t="s">
        <v>2826</v>
      </c>
      <c r="AD344" s="7"/>
      <c r="AE344" s="7"/>
      <c r="AF344" s="35"/>
      <c r="AG344" s="7"/>
      <c r="AH344" s="5"/>
      <c r="AI344" s="9"/>
      <c r="AJ344" s="9"/>
      <c r="AK344" s="5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G345" s="13" t="s">
        <v>1360</v>
      </c>
      <c r="H345" s="13" t="s">
        <v>1361</v>
      </c>
      <c r="I345" s="13" t="s">
        <v>1362</v>
      </c>
      <c r="L345" s="13" t="s">
        <v>839</v>
      </c>
      <c r="M345" s="31">
        <v>78724</v>
      </c>
      <c r="N345" s="40">
        <v>200</v>
      </c>
      <c r="O345" s="52">
        <v>24.2</v>
      </c>
      <c r="P345" s="30">
        <v>35468</v>
      </c>
      <c r="Q345" s="30">
        <v>35726</v>
      </c>
      <c r="R345" s="30"/>
      <c r="S345" s="31" t="s">
        <v>1363</v>
      </c>
      <c r="T345" s="31" t="s">
        <v>1364</v>
      </c>
      <c r="U345" s="31" t="s">
        <v>3316</v>
      </c>
      <c r="V345" s="31" t="s">
        <v>3537</v>
      </c>
      <c r="AD345" s="7"/>
      <c r="AE345" s="7"/>
      <c r="AF345" s="35"/>
      <c r="AG345" s="7"/>
      <c r="AH345" s="5"/>
      <c r="AI345" s="9"/>
      <c r="AJ345" s="9"/>
      <c r="AK345" s="5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1:147" ht="15.75">
      <c r="A346" s="59"/>
      <c r="B346" s="31"/>
      <c r="C346" s="92"/>
      <c r="D346" s="32"/>
      <c r="E346" s="125">
        <v>10605889</v>
      </c>
      <c r="F346" s="13"/>
      <c r="G346" s="126" t="s">
        <v>210</v>
      </c>
      <c r="H346" s="126" t="s">
        <v>528</v>
      </c>
      <c r="I346" s="126" t="s">
        <v>209</v>
      </c>
      <c r="J346" s="127">
        <v>732962</v>
      </c>
      <c r="K346" s="13"/>
      <c r="M346" s="127" t="s">
        <v>545</v>
      </c>
      <c r="N346" s="31">
        <v>202</v>
      </c>
      <c r="O346" s="129">
        <v>2.3553</v>
      </c>
      <c r="P346" s="128">
        <v>40709</v>
      </c>
      <c r="Q346" s="128">
        <v>40882</v>
      </c>
      <c r="R346" s="127" t="s">
        <v>4340</v>
      </c>
      <c r="S346" s="127" t="s">
        <v>2525</v>
      </c>
      <c r="T346" s="127" t="s">
        <v>220</v>
      </c>
      <c r="U346" s="127" t="s">
        <v>177</v>
      </c>
      <c r="V346" s="31" t="s">
        <v>3141</v>
      </c>
      <c r="AD346" s="7"/>
      <c r="AE346" s="7"/>
      <c r="AF346" s="35"/>
      <c r="AG346" s="7"/>
      <c r="AH346" s="5"/>
      <c r="AI346" s="9"/>
      <c r="AJ346" s="9"/>
      <c r="AK346" s="5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5" t="s">
        <v>5165</v>
      </c>
      <c r="F347" s="13"/>
      <c r="G347" s="126" t="s">
        <v>5131</v>
      </c>
      <c r="H347" s="126" t="s">
        <v>5164</v>
      </c>
      <c r="I347" s="13" t="s">
        <v>4982</v>
      </c>
      <c r="J347" s="127">
        <v>143516</v>
      </c>
      <c r="K347" s="13"/>
      <c r="M347" s="127">
        <v>78704</v>
      </c>
      <c r="N347" s="4">
        <v>8</v>
      </c>
      <c r="O347" s="52">
        <v>0.45</v>
      </c>
      <c r="P347" s="128">
        <v>41424</v>
      </c>
      <c r="Q347" s="13"/>
      <c r="R347" s="31" t="s">
        <v>261</v>
      </c>
      <c r="S347" s="31" t="s">
        <v>4798</v>
      </c>
      <c r="T347" s="31" t="s">
        <v>4719</v>
      </c>
      <c r="U347" s="31" t="s">
        <v>913</v>
      </c>
      <c r="V347" s="93" t="s">
        <v>4840</v>
      </c>
      <c r="AD347" s="7"/>
      <c r="AE347" s="7"/>
      <c r="AF347" s="35"/>
      <c r="AG347" s="7"/>
      <c r="AH347" s="5"/>
      <c r="AI347" s="9"/>
      <c r="AJ347" s="9"/>
      <c r="AK347" s="5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1:147" ht="15.75">
      <c r="A348" s="59"/>
      <c r="B348" s="31"/>
      <c r="C348" s="92"/>
      <c r="D348" s="32"/>
      <c r="E348" s="125">
        <v>10383167</v>
      </c>
      <c r="F348" s="13"/>
      <c r="G348" s="126" t="s">
        <v>2178</v>
      </c>
      <c r="H348" s="126" t="s">
        <v>2514</v>
      </c>
      <c r="I348" s="126" t="s">
        <v>2515</v>
      </c>
      <c r="J348" s="127">
        <v>817730</v>
      </c>
      <c r="K348" s="13"/>
      <c r="M348" s="127">
        <v>78704</v>
      </c>
      <c r="N348" s="127">
        <v>10</v>
      </c>
      <c r="O348" s="135">
        <v>1.1</v>
      </c>
      <c r="P348" s="58">
        <v>40178</v>
      </c>
      <c r="Q348" s="58">
        <v>40497</v>
      </c>
      <c r="R348" s="31"/>
      <c r="S348" s="127" t="s">
        <v>3042</v>
      </c>
      <c r="T348" s="127" t="s">
        <v>4165</v>
      </c>
      <c r="U348" s="127" t="s">
        <v>177</v>
      </c>
      <c r="V348" s="31" t="s">
        <v>3555</v>
      </c>
      <c r="AC348" s="39"/>
      <c r="AD348" s="7"/>
      <c r="AE348" s="7"/>
      <c r="AF348" s="35"/>
      <c r="AG348" s="7"/>
      <c r="AH348" s="5"/>
      <c r="AI348" s="9"/>
      <c r="AJ348" s="9"/>
      <c r="AK348" s="5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25.5">
      <c r="B349" s="13"/>
      <c r="C349" s="157"/>
      <c r="D349" s="32"/>
      <c r="G349" s="13" t="s">
        <v>360</v>
      </c>
      <c r="H349" s="13" t="s">
        <v>361</v>
      </c>
      <c r="I349" s="13" t="s">
        <v>362</v>
      </c>
      <c r="J349" s="127">
        <v>817694</v>
      </c>
      <c r="M349" s="31">
        <v>78704</v>
      </c>
      <c r="N349" s="40">
        <v>10</v>
      </c>
      <c r="O349" s="52">
        <v>1.1</v>
      </c>
      <c r="P349" s="30">
        <v>35955</v>
      </c>
      <c r="Q349" s="30">
        <v>36124</v>
      </c>
      <c r="R349" s="30"/>
      <c r="S349" s="31" t="s">
        <v>1365</v>
      </c>
      <c r="T349" s="31" t="s">
        <v>1366</v>
      </c>
      <c r="U349" s="31" t="s">
        <v>3316</v>
      </c>
      <c r="V349" s="31" t="s">
        <v>3542</v>
      </c>
      <c r="AC349" s="39"/>
      <c r="AD349" s="7"/>
      <c r="AE349" s="7"/>
      <c r="AF349" s="35"/>
      <c r="AG349" s="7"/>
      <c r="AH349" s="5"/>
      <c r="AI349" s="9"/>
      <c r="AJ349" s="9"/>
      <c r="AK349" s="5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1:147" ht="15.75">
      <c r="A350" s="32"/>
      <c r="B350" s="31"/>
      <c r="D350" s="32"/>
      <c r="E350" s="59">
        <v>305479</v>
      </c>
      <c r="G350" s="59" t="s">
        <v>2414</v>
      </c>
      <c r="H350" s="59" t="s">
        <v>1286</v>
      </c>
      <c r="I350" s="59" t="s">
        <v>2415</v>
      </c>
      <c r="J350" s="92"/>
      <c r="K350" s="92"/>
      <c r="L350" s="59" t="s">
        <v>2415</v>
      </c>
      <c r="M350" s="92">
        <v>78704</v>
      </c>
      <c r="N350" s="92">
        <v>10</v>
      </c>
      <c r="O350" s="99">
        <v>1.06</v>
      </c>
      <c r="P350" s="113">
        <v>38995</v>
      </c>
      <c r="Q350" s="59"/>
      <c r="R350" s="92" t="s">
        <v>4088</v>
      </c>
      <c r="S350" s="92" t="s">
        <v>1552</v>
      </c>
      <c r="T350" s="92" t="s">
        <v>1553</v>
      </c>
      <c r="U350" s="93" t="s">
        <v>560</v>
      </c>
      <c r="V350" s="31" t="s">
        <v>4337</v>
      </c>
      <c r="AC350" s="39"/>
      <c r="AD350" s="7"/>
      <c r="AE350" s="7"/>
      <c r="AF350" s="35"/>
      <c r="AG350" s="7"/>
      <c r="AH350" s="5"/>
      <c r="AI350" s="9"/>
      <c r="AJ350" s="9"/>
      <c r="AK350" s="5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7" t="s">
        <v>1739</v>
      </c>
      <c r="G351" s="13" t="s">
        <v>644</v>
      </c>
      <c r="H351" s="13" t="s">
        <v>1740</v>
      </c>
      <c r="I351" s="13" t="s">
        <v>798</v>
      </c>
      <c r="J351" s="31">
        <v>427976</v>
      </c>
      <c r="L351" s="55" t="s">
        <v>3849</v>
      </c>
      <c r="M351" s="31">
        <v>78703</v>
      </c>
      <c r="N351" s="31">
        <v>160</v>
      </c>
      <c r="O351" s="52">
        <v>1.85</v>
      </c>
      <c r="P351" s="58">
        <v>38349</v>
      </c>
      <c r="Q351" s="58">
        <v>38630</v>
      </c>
      <c r="R351" s="31" t="s">
        <v>1692</v>
      </c>
      <c r="S351" s="31" t="s">
        <v>591</v>
      </c>
      <c r="T351" s="31" t="s">
        <v>592</v>
      </c>
      <c r="U351" s="31" t="s">
        <v>3316</v>
      </c>
      <c r="V351" s="31" t="s">
        <v>595</v>
      </c>
      <c r="AC351" s="39"/>
      <c r="AD351" s="7"/>
      <c r="AE351" s="7"/>
      <c r="AF351" s="35"/>
      <c r="AG351" s="7"/>
      <c r="AH351" s="5"/>
      <c r="AI351" s="9"/>
      <c r="AJ351" s="9"/>
      <c r="AK351" s="5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59"/>
      <c r="C352" s="31"/>
      <c r="D352" s="59"/>
      <c r="E352" s="57">
        <v>10508103</v>
      </c>
      <c r="G352" s="13" t="s">
        <v>2210</v>
      </c>
      <c r="H352" s="13" t="s">
        <v>2211</v>
      </c>
      <c r="I352" s="13" t="s">
        <v>2212</v>
      </c>
      <c r="J352" s="31">
        <v>614122</v>
      </c>
      <c r="L352" s="55"/>
      <c r="M352" s="31">
        <v>78705</v>
      </c>
      <c r="N352" s="31">
        <f>53+21+32+16+12</f>
        <v>134</v>
      </c>
      <c r="O352" s="52">
        <v>1.13</v>
      </c>
      <c r="P352" s="58">
        <v>40478</v>
      </c>
      <c r="Q352" s="58">
        <v>40623</v>
      </c>
      <c r="R352" s="31" t="s">
        <v>3732</v>
      </c>
      <c r="S352" s="31" t="s">
        <v>2213</v>
      </c>
      <c r="T352" s="31" t="s">
        <v>2214</v>
      </c>
      <c r="U352" s="31" t="s">
        <v>3316</v>
      </c>
      <c r="V352" s="31" t="s">
        <v>2565</v>
      </c>
      <c r="AC352" s="39"/>
      <c r="AD352" s="7"/>
      <c r="AE352" s="7"/>
      <c r="AF352" s="35"/>
      <c r="AG352" s="7"/>
      <c r="AH352" s="5"/>
      <c r="AI352" s="9"/>
      <c r="AJ352" s="9"/>
      <c r="AK352" s="5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59"/>
      <c r="C353" s="31"/>
      <c r="D353" s="59"/>
      <c r="G353" s="13" t="s">
        <v>1372</v>
      </c>
      <c r="H353" s="13" t="s">
        <v>1373</v>
      </c>
      <c r="I353" s="13" t="s">
        <v>1374</v>
      </c>
      <c r="L353" s="13" t="s">
        <v>841</v>
      </c>
      <c r="M353" s="31">
        <v>78759</v>
      </c>
      <c r="N353" s="40">
        <v>405</v>
      </c>
      <c r="O353" s="52">
        <v>14.42</v>
      </c>
      <c r="P353" s="30">
        <v>34204</v>
      </c>
      <c r="Q353" s="30">
        <v>34383</v>
      </c>
      <c r="R353" s="30"/>
      <c r="S353" s="31" t="s">
        <v>1375</v>
      </c>
      <c r="T353" s="31" t="s">
        <v>1376</v>
      </c>
      <c r="U353" s="31" t="s">
        <v>3316</v>
      </c>
      <c r="V353" s="31" t="s">
        <v>3523</v>
      </c>
      <c r="AC353" s="39"/>
      <c r="AD353" s="7"/>
      <c r="AE353" s="7"/>
      <c r="AF353" s="35"/>
      <c r="AG353" s="7"/>
      <c r="AH353" s="5"/>
      <c r="AI353" s="9"/>
      <c r="AJ353" s="9"/>
      <c r="AK353" s="5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59"/>
      <c r="C354" s="31"/>
      <c r="D354" s="59"/>
      <c r="E354" s="125">
        <v>10944407</v>
      </c>
      <c r="F354" s="13"/>
      <c r="G354" s="13" t="s">
        <v>4767</v>
      </c>
      <c r="H354" s="126" t="s">
        <v>5183</v>
      </c>
      <c r="I354" s="13" t="s">
        <v>4768</v>
      </c>
      <c r="J354" s="127">
        <v>5066941</v>
      </c>
      <c r="K354" s="13"/>
      <c r="M354" s="127">
        <v>78701</v>
      </c>
      <c r="N354" s="4">
        <v>429</v>
      </c>
      <c r="O354" s="52">
        <v>1.775</v>
      </c>
      <c r="P354" s="128">
        <v>41400</v>
      </c>
      <c r="Q354" s="174" t="s">
        <v>5071</v>
      </c>
      <c r="R354" s="31" t="s">
        <v>4088</v>
      </c>
      <c r="S354" s="31" t="s">
        <v>4792</v>
      </c>
      <c r="T354" s="31" t="s">
        <v>2234</v>
      </c>
      <c r="U354" s="31" t="s">
        <v>177</v>
      </c>
      <c r="V354" s="93" t="s">
        <v>4840</v>
      </c>
      <c r="AC354" s="39"/>
      <c r="AD354" s="7"/>
      <c r="AE354" s="7"/>
      <c r="AF354" s="35"/>
      <c r="AG354" s="7"/>
      <c r="AH354" s="5"/>
      <c r="AI354" s="9"/>
      <c r="AJ354" s="9"/>
      <c r="AK354" s="5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59"/>
      <c r="C355" s="31"/>
      <c r="D355" s="59"/>
      <c r="E355" s="125" t="s">
        <v>4527</v>
      </c>
      <c r="F355" s="13"/>
      <c r="G355" s="126" t="s">
        <v>4500</v>
      </c>
      <c r="H355" s="126" t="s">
        <v>1309</v>
      </c>
      <c r="I355" s="126" t="s">
        <v>4166</v>
      </c>
      <c r="J355" s="127">
        <v>232472</v>
      </c>
      <c r="K355" s="126"/>
      <c r="M355" s="127" t="s">
        <v>4167</v>
      </c>
      <c r="N355" s="31">
        <v>10</v>
      </c>
      <c r="O355" s="131">
        <v>1.08</v>
      </c>
      <c r="P355" s="128">
        <v>39766</v>
      </c>
      <c r="Q355" s="128">
        <v>40077</v>
      </c>
      <c r="R355" s="127" t="s">
        <v>261</v>
      </c>
      <c r="S355" s="127" t="s">
        <v>4168</v>
      </c>
      <c r="T355" s="127" t="s">
        <v>4169</v>
      </c>
      <c r="U355" s="127" t="s">
        <v>912</v>
      </c>
      <c r="V355" s="31" t="s">
        <v>2265</v>
      </c>
      <c r="AC355" s="39"/>
      <c r="AD355" s="7"/>
      <c r="AE355" s="7"/>
      <c r="AF355" s="35"/>
      <c r="AG355" s="7"/>
      <c r="AH355" s="5"/>
      <c r="AI355" s="9"/>
      <c r="AJ355" s="9"/>
      <c r="AK355" s="5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59"/>
      <c r="C356" s="31"/>
      <c r="D356" s="59"/>
      <c r="E356" s="125">
        <v>10956670</v>
      </c>
      <c r="F356" s="13"/>
      <c r="G356" s="13" t="s">
        <v>4765</v>
      </c>
      <c r="H356" s="126" t="s">
        <v>4766</v>
      </c>
      <c r="I356" s="13" t="s">
        <v>4981</v>
      </c>
      <c r="J356" s="127">
        <v>232472</v>
      </c>
      <c r="K356" s="13"/>
      <c r="M356" s="127">
        <v>78721</v>
      </c>
      <c r="N356" s="4">
        <v>12</v>
      </c>
      <c r="O356" s="52">
        <v>1.08</v>
      </c>
      <c r="P356" s="128">
        <v>41424</v>
      </c>
      <c r="Q356" s="174" t="s">
        <v>5072</v>
      </c>
      <c r="R356" s="31" t="s">
        <v>4490</v>
      </c>
      <c r="S356" s="31" t="s">
        <v>4790</v>
      </c>
      <c r="T356" s="31" t="s">
        <v>4791</v>
      </c>
      <c r="U356" s="127" t="s">
        <v>912</v>
      </c>
      <c r="V356" s="93" t="s">
        <v>4840</v>
      </c>
      <c r="AC356" s="39"/>
      <c r="AD356" s="7"/>
      <c r="AE356" s="7"/>
      <c r="AF356" s="35"/>
      <c r="AG356" s="7"/>
      <c r="AH356" s="5"/>
      <c r="AI356" s="9"/>
      <c r="AJ356" s="9"/>
      <c r="AK356" s="5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59"/>
      <c r="C357" s="31"/>
      <c r="D357" s="59"/>
      <c r="E357" s="57" t="s">
        <v>3045</v>
      </c>
      <c r="G357" s="55" t="s">
        <v>809</v>
      </c>
      <c r="H357" s="55" t="s">
        <v>3325</v>
      </c>
      <c r="I357" s="32" t="s">
        <v>1451</v>
      </c>
      <c r="J357" s="31">
        <v>3254605</v>
      </c>
      <c r="L357" s="55" t="s">
        <v>3326</v>
      </c>
      <c r="M357" s="31">
        <v>78741</v>
      </c>
      <c r="N357" s="31">
        <v>156</v>
      </c>
      <c r="O357" s="99">
        <v>8.54</v>
      </c>
      <c r="P357" s="58">
        <v>38932</v>
      </c>
      <c r="Q357" s="58">
        <v>39248</v>
      </c>
      <c r="R357" s="58" t="s">
        <v>2020</v>
      </c>
      <c r="S357" s="93" t="s">
        <v>3327</v>
      </c>
      <c r="T357" s="93" t="s">
        <v>3441</v>
      </c>
      <c r="U357" s="93" t="s">
        <v>912</v>
      </c>
      <c r="V357" s="31" t="s">
        <v>775</v>
      </c>
      <c r="AC357" s="39"/>
      <c r="AD357" s="7"/>
      <c r="AE357" s="7"/>
      <c r="AF357" s="35"/>
      <c r="AG357" s="7"/>
      <c r="AH357" s="5"/>
      <c r="AI357" s="9"/>
      <c r="AJ357" s="9"/>
      <c r="AK357" s="5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59"/>
      <c r="C358" s="31"/>
      <c r="D358" s="59"/>
      <c r="E358" s="32">
        <v>172975</v>
      </c>
      <c r="G358" s="13" t="s">
        <v>1263</v>
      </c>
      <c r="H358" s="13" t="s">
        <v>1078</v>
      </c>
      <c r="I358" s="13" t="s">
        <v>4021</v>
      </c>
      <c r="L358" s="13" t="s">
        <v>3105</v>
      </c>
      <c r="M358" s="7">
        <v>78741</v>
      </c>
      <c r="N358" s="40">
        <v>184</v>
      </c>
      <c r="O358" s="52">
        <v>10.8</v>
      </c>
      <c r="P358" s="30">
        <v>36986</v>
      </c>
      <c r="Q358" s="30">
        <v>37161</v>
      </c>
      <c r="R358" s="31" t="s">
        <v>751</v>
      </c>
      <c r="S358" s="31" t="s">
        <v>1264</v>
      </c>
      <c r="T358" s="31" t="s">
        <v>1265</v>
      </c>
      <c r="U358" s="31" t="s">
        <v>3316</v>
      </c>
      <c r="V358" s="31" t="s">
        <v>1088</v>
      </c>
      <c r="AC358" s="39"/>
      <c r="AD358" s="7"/>
      <c r="AE358" s="7"/>
      <c r="AF358" s="35"/>
      <c r="AG358" s="7"/>
      <c r="AH358" s="5"/>
      <c r="AI358" s="9"/>
      <c r="AJ358" s="9"/>
      <c r="AK358" s="5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59"/>
      <c r="C359" s="31"/>
      <c r="D359" s="59"/>
      <c r="E359" s="125">
        <v>10867325</v>
      </c>
      <c r="F359" s="13"/>
      <c r="G359" s="126" t="s">
        <v>4584</v>
      </c>
      <c r="H359" s="126" t="s">
        <v>4582</v>
      </c>
      <c r="I359" s="126" t="s">
        <v>4583</v>
      </c>
      <c r="J359" s="127">
        <v>3254605</v>
      </c>
      <c r="K359" s="13"/>
      <c r="M359" s="127" t="s">
        <v>4086</v>
      </c>
      <c r="N359" s="31">
        <v>156</v>
      </c>
      <c r="O359" s="129">
        <v>18.1</v>
      </c>
      <c r="P359" s="128">
        <v>41248</v>
      </c>
      <c r="Q359" s="128">
        <v>41578</v>
      </c>
      <c r="R359" s="31" t="s">
        <v>4088</v>
      </c>
      <c r="S359" s="127" t="s">
        <v>4632</v>
      </c>
      <c r="T359" s="127" t="s">
        <v>2233</v>
      </c>
      <c r="U359" s="31" t="s">
        <v>912</v>
      </c>
      <c r="V359" s="31" t="s">
        <v>4668</v>
      </c>
      <c r="AC359" s="39"/>
      <c r="AD359" s="7"/>
      <c r="AE359" s="7"/>
      <c r="AF359" s="35"/>
      <c r="AG359" s="7"/>
      <c r="AH359" s="5"/>
      <c r="AI359" s="9"/>
      <c r="AJ359" s="9"/>
      <c r="AK359" s="5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59"/>
      <c r="C360" s="31"/>
      <c r="D360" s="59"/>
      <c r="G360" s="13" t="s">
        <v>1377</v>
      </c>
      <c r="H360" s="13" t="s">
        <v>1378</v>
      </c>
      <c r="I360" s="13" t="s">
        <v>1379</v>
      </c>
      <c r="L360" s="13" t="s">
        <v>842</v>
      </c>
      <c r="M360" s="31">
        <v>78729</v>
      </c>
      <c r="N360" s="40">
        <v>60</v>
      </c>
      <c r="O360" s="52">
        <v>5</v>
      </c>
      <c r="P360" s="30">
        <v>34388</v>
      </c>
      <c r="Q360" s="30">
        <v>34740</v>
      </c>
      <c r="R360" s="30"/>
      <c r="S360" s="31" t="s">
        <v>1219</v>
      </c>
      <c r="T360" s="31" t="s">
        <v>1220</v>
      </c>
      <c r="U360" s="31" t="s">
        <v>3316</v>
      </c>
      <c r="V360" s="31" t="s">
        <v>3525</v>
      </c>
      <c r="AC360" s="39"/>
      <c r="AD360" s="7"/>
      <c r="AE360" s="7"/>
      <c r="AF360" s="35"/>
      <c r="AG360" s="7"/>
      <c r="AH360" s="5"/>
      <c r="AI360" s="9"/>
      <c r="AJ360" s="9"/>
      <c r="AK360" s="5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59"/>
      <c r="C361" s="31"/>
      <c r="D361" s="59"/>
      <c r="E361" s="59">
        <v>245115</v>
      </c>
      <c r="G361" s="55" t="s">
        <v>3850</v>
      </c>
      <c r="H361" s="55" t="s">
        <v>3817</v>
      </c>
      <c r="I361" s="13" t="s">
        <v>799</v>
      </c>
      <c r="L361" s="55" t="s">
        <v>3851</v>
      </c>
      <c r="M361" s="31">
        <v>78705</v>
      </c>
      <c r="N361" s="31">
        <v>30</v>
      </c>
      <c r="O361" s="52">
        <v>1.37</v>
      </c>
      <c r="P361" s="58">
        <v>38349</v>
      </c>
      <c r="Q361" s="58">
        <v>38505</v>
      </c>
      <c r="R361" s="4" t="s">
        <v>4088</v>
      </c>
      <c r="S361" s="31" t="s">
        <v>593</v>
      </c>
      <c r="T361" s="31" t="s">
        <v>594</v>
      </c>
      <c r="U361" s="31" t="s">
        <v>3316</v>
      </c>
      <c r="V361" s="31" t="s">
        <v>595</v>
      </c>
      <c r="AC361" s="39"/>
      <c r="AD361" s="7"/>
      <c r="AE361" s="7"/>
      <c r="AF361" s="35"/>
      <c r="AG361" s="7"/>
      <c r="AH361" s="5"/>
      <c r="AI361" s="9"/>
      <c r="AJ361" s="9"/>
      <c r="AK361" s="5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2:147" ht="15.75">
      <c r="B362" s="59"/>
      <c r="C362" s="31"/>
      <c r="D362" s="59"/>
      <c r="E362" s="59">
        <v>245819</v>
      </c>
      <c r="G362" s="55" t="s">
        <v>3575</v>
      </c>
      <c r="H362" s="55" t="s">
        <v>2206</v>
      </c>
      <c r="I362" s="55" t="s">
        <v>2207</v>
      </c>
      <c r="J362" s="92"/>
      <c r="K362" s="92"/>
      <c r="L362" s="13" t="s">
        <v>225</v>
      </c>
      <c r="M362" s="72">
        <v>78705</v>
      </c>
      <c r="N362" s="31">
        <v>74</v>
      </c>
      <c r="O362" s="52">
        <v>0.72</v>
      </c>
      <c r="P362" s="58">
        <v>38362</v>
      </c>
      <c r="Q362" s="58">
        <v>38454</v>
      </c>
      <c r="R362" s="31" t="s">
        <v>4088</v>
      </c>
      <c r="S362" s="31" t="s">
        <v>4262</v>
      </c>
      <c r="T362" s="85" t="s">
        <v>1390</v>
      </c>
      <c r="U362" s="31" t="s">
        <v>3316</v>
      </c>
      <c r="V362" s="31" t="s">
        <v>2457</v>
      </c>
      <c r="AC362" s="39"/>
      <c r="AD362" s="7"/>
      <c r="AE362" s="7"/>
      <c r="AF362" s="35"/>
      <c r="AG362" s="7"/>
      <c r="AH362" s="5"/>
      <c r="AI362" s="9"/>
      <c r="AJ362" s="9"/>
      <c r="AK362" s="5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59"/>
      <c r="C363" s="31"/>
      <c r="D363" s="59"/>
      <c r="E363" s="71" t="s">
        <v>235</v>
      </c>
      <c r="G363" s="55" t="s">
        <v>237</v>
      </c>
      <c r="H363" s="67" t="s">
        <v>236</v>
      </c>
      <c r="I363" s="67" t="s">
        <v>4258</v>
      </c>
      <c r="J363" s="72">
        <v>760448</v>
      </c>
      <c r="K363" s="72"/>
      <c r="L363" s="67" t="s">
        <v>3292</v>
      </c>
      <c r="M363" s="31">
        <v>78705</v>
      </c>
      <c r="N363" s="31">
        <v>18</v>
      </c>
      <c r="O363" s="52">
        <v>0.8</v>
      </c>
      <c r="P363" s="69">
        <v>38112</v>
      </c>
      <c r="Q363" s="69">
        <v>38313</v>
      </c>
      <c r="R363" s="31" t="s">
        <v>1692</v>
      </c>
      <c r="S363" s="31" t="s">
        <v>2880</v>
      </c>
      <c r="T363" s="31" t="s">
        <v>2881</v>
      </c>
      <c r="U363" s="31" t="s">
        <v>912</v>
      </c>
      <c r="V363" s="31" t="s">
        <v>2874</v>
      </c>
      <c r="AC363" s="39"/>
      <c r="AD363" s="7"/>
      <c r="AE363" s="7"/>
      <c r="AF363" s="35"/>
      <c r="AG363" s="7"/>
      <c r="AH363" s="5"/>
      <c r="AI363" s="9"/>
      <c r="AJ363" s="9"/>
      <c r="AK363" s="5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59"/>
      <c r="C364" s="31"/>
      <c r="D364" s="59"/>
      <c r="G364" s="13" t="s">
        <v>1180</v>
      </c>
      <c r="H364" s="13" t="s">
        <v>2789</v>
      </c>
      <c r="I364" s="13" t="s">
        <v>2790</v>
      </c>
      <c r="L364" s="13" t="s">
        <v>843</v>
      </c>
      <c r="M364" s="31">
        <v>78735</v>
      </c>
      <c r="N364" s="40">
        <v>72</v>
      </c>
      <c r="O364" s="52">
        <v>5.17</v>
      </c>
      <c r="P364" s="30">
        <v>34682</v>
      </c>
      <c r="Q364" s="30" t="s">
        <v>2791</v>
      </c>
      <c r="R364" s="30"/>
      <c r="S364" s="31" t="s">
        <v>49</v>
      </c>
      <c r="T364" s="31" t="s">
        <v>50</v>
      </c>
      <c r="U364" s="31" t="s">
        <v>560</v>
      </c>
      <c r="V364" s="31" t="s">
        <v>3528</v>
      </c>
      <c r="AC364" s="39"/>
      <c r="AD364" s="7"/>
      <c r="AE364" s="7"/>
      <c r="AF364" s="35"/>
      <c r="AG364" s="7"/>
      <c r="AH364" s="5"/>
      <c r="AI364" s="9"/>
      <c r="AJ364" s="9"/>
      <c r="AK364" s="5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59"/>
      <c r="C365" s="31"/>
      <c r="D365" s="59"/>
      <c r="E365" s="62"/>
      <c r="G365" s="13" t="s">
        <v>2792</v>
      </c>
      <c r="H365" s="13" t="s">
        <v>2793</v>
      </c>
      <c r="I365" s="13" t="s">
        <v>2794</v>
      </c>
      <c r="L365" s="13" t="s">
        <v>3195</v>
      </c>
      <c r="M365" s="31">
        <v>78735</v>
      </c>
      <c r="N365" s="40">
        <v>414</v>
      </c>
      <c r="O365" s="52">
        <v>21.16</v>
      </c>
      <c r="P365" s="30">
        <v>35440</v>
      </c>
      <c r="Q365" s="30">
        <v>35447</v>
      </c>
      <c r="R365" s="30"/>
      <c r="S365" s="31" t="s">
        <v>49</v>
      </c>
      <c r="T365" s="31" t="s">
        <v>50</v>
      </c>
      <c r="U365" s="31" t="s">
        <v>2057</v>
      </c>
      <c r="V365" s="31" t="s">
        <v>3537</v>
      </c>
      <c r="AC365" s="39"/>
      <c r="AD365" s="7"/>
      <c r="AE365" s="7"/>
      <c r="AF365" s="35"/>
      <c r="AG365" s="7"/>
      <c r="AH365" s="5"/>
      <c r="AI365" s="9"/>
      <c r="AJ365" s="9"/>
      <c r="AK365" s="5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59"/>
      <c r="C366" s="31"/>
      <c r="D366" s="59"/>
      <c r="E366" s="125">
        <v>10722724</v>
      </c>
      <c r="F366" s="13"/>
      <c r="G366" s="126" t="s">
        <v>1828</v>
      </c>
      <c r="H366" s="126" t="s">
        <v>1827</v>
      </c>
      <c r="I366" s="126" t="s">
        <v>1829</v>
      </c>
      <c r="J366" s="127">
        <v>3042699</v>
      </c>
      <c r="K366" s="126"/>
      <c r="M366" s="127" t="s">
        <v>545</v>
      </c>
      <c r="N366" s="31">
        <v>340</v>
      </c>
      <c r="O366" s="132">
        <v>3.615</v>
      </c>
      <c r="P366" s="128">
        <v>40956</v>
      </c>
      <c r="Q366" s="128">
        <v>41249</v>
      </c>
      <c r="R366" s="127" t="s">
        <v>261</v>
      </c>
      <c r="S366" s="127" t="s">
        <v>1875</v>
      </c>
      <c r="T366" s="127" t="s">
        <v>2233</v>
      </c>
      <c r="U366" s="31" t="s">
        <v>177</v>
      </c>
      <c r="V366" s="31" t="s">
        <v>4414</v>
      </c>
      <c r="AC366" s="39"/>
      <c r="AD366" s="7"/>
      <c r="AE366" s="7"/>
      <c r="AF366" s="35"/>
      <c r="AG366" s="7"/>
      <c r="AH366" s="5"/>
      <c r="AI366" s="9"/>
      <c r="AJ366" s="9"/>
      <c r="AK366" s="5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59"/>
      <c r="C367" s="31"/>
      <c r="D367" s="59"/>
      <c r="E367" s="68">
        <v>241777</v>
      </c>
      <c r="G367" s="68" t="s">
        <v>2724</v>
      </c>
      <c r="H367" s="67" t="s">
        <v>4144</v>
      </c>
      <c r="I367" s="13" t="s">
        <v>4143</v>
      </c>
      <c r="L367" s="67" t="s">
        <v>2725</v>
      </c>
      <c r="M367" s="31">
        <v>78705</v>
      </c>
      <c r="N367" s="31">
        <v>60</v>
      </c>
      <c r="O367" s="52">
        <v>0.59</v>
      </c>
      <c r="P367" s="69">
        <v>38244</v>
      </c>
      <c r="Q367" s="69">
        <v>38425</v>
      </c>
      <c r="R367" s="31" t="s">
        <v>2020</v>
      </c>
      <c r="S367" s="31" t="s">
        <v>2021</v>
      </c>
      <c r="T367" s="31" t="s">
        <v>2590</v>
      </c>
      <c r="U367" s="31" t="s">
        <v>560</v>
      </c>
      <c r="V367" s="31" t="s">
        <v>4003</v>
      </c>
      <c r="AC367" s="39"/>
      <c r="AD367" s="7"/>
      <c r="AE367" s="7"/>
      <c r="AF367" s="35"/>
      <c r="AG367" s="7"/>
      <c r="AH367" s="5"/>
      <c r="AI367" s="9"/>
      <c r="AJ367" s="9"/>
      <c r="AK367" s="5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59"/>
      <c r="C368" s="31"/>
      <c r="D368" s="59"/>
      <c r="G368" s="13" t="s">
        <v>1380</v>
      </c>
      <c r="H368" s="13" t="s">
        <v>1381</v>
      </c>
      <c r="I368" s="13" t="s">
        <v>1382</v>
      </c>
      <c r="L368" s="13" t="s">
        <v>3196</v>
      </c>
      <c r="M368" s="31">
        <v>78759</v>
      </c>
      <c r="N368" s="40">
        <v>246</v>
      </c>
      <c r="O368" s="52">
        <v>15.8</v>
      </c>
      <c r="P368" s="30">
        <v>33623</v>
      </c>
      <c r="Q368" s="30">
        <v>33744.00028026906</v>
      </c>
      <c r="R368" s="30"/>
      <c r="S368" s="31" t="s">
        <v>2548</v>
      </c>
      <c r="T368" s="31" t="s">
        <v>2549</v>
      </c>
      <c r="U368" s="31" t="s">
        <v>3316</v>
      </c>
      <c r="V368" s="31" t="s">
        <v>344</v>
      </c>
      <c r="AC368" s="39"/>
      <c r="AD368" s="7"/>
      <c r="AE368" s="7"/>
      <c r="AF368" s="35"/>
      <c r="AG368" s="7"/>
      <c r="AH368" s="5"/>
      <c r="AI368" s="9"/>
      <c r="AJ368" s="9"/>
      <c r="AK368" s="5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59"/>
      <c r="C369" s="31"/>
      <c r="D369" s="59"/>
      <c r="G369" s="13" t="s">
        <v>1383</v>
      </c>
      <c r="H369" s="13" t="s">
        <v>1384</v>
      </c>
      <c r="I369" s="13" t="s">
        <v>1385</v>
      </c>
      <c r="L369" s="13" t="s">
        <v>3197</v>
      </c>
      <c r="M369" s="31">
        <v>78759</v>
      </c>
      <c r="N369" s="40">
        <v>145</v>
      </c>
      <c r="O369" s="52">
        <v>44.42</v>
      </c>
      <c r="P369" s="30">
        <v>34158</v>
      </c>
      <c r="Q369" s="30">
        <v>34520</v>
      </c>
      <c r="R369" s="30"/>
      <c r="S369" s="31" t="s">
        <v>2548</v>
      </c>
      <c r="T369" s="31" t="s">
        <v>2549</v>
      </c>
      <c r="U369" s="31" t="s">
        <v>3316</v>
      </c>
      <c r="V369" s="31" t="s">
        <v>3523</v>
      </c>
      <c r="AC369" s="39"/>
      <c r="AD369" s="7"/>
      <c r="AE369" s="7"/>
      <c r="AF369" s="35"/>
      <c r="AG369" s="7"/>
      <c r="AH369" s="5"/>
      <c r="AI369" s="9"/>
      <c r="AJ369" s="9"/>
      <c r="AK369" s="5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59"/>
      <c r="C370" s="31"/>
      <c r="D370" s="59"/>
      <c r="E370" s="32">
        <v>152692</v>
      </c>
      <c r="G370" s="13" t="s">
        <v>1227</v>
      </c>
      <c r="H370" s="13" t="s">
        <v>822</v>
      </c>
      <c r="I370" s="13" t="s">
        <v>368</v>
      </c>
      <c r="L370" s="13" t="s">
        <v>4031</v>
      </c>
      <c r="M370" s="31">
        <v>78759</v>
      </c>
      <c r="N370" s="40">
        <v>50</v>
      </c>
      <c r="O370" s="52">
        <v>8.39</v>
      </c>
      <c r="P370" s="30">
        <v>36685</v>
      </c>
      <c r="Q370" s="30">
        <v>36712</v>
      </c>
      <c r="R370" s="30"/>
      <c r="S370" s="31" t="s">
        <v>1228</v>
      </c>
      <c r="T370" s="31" t="s">
        <v>1229</v>
      </c>
      <c r="U370" s="31" t="s">
        <v>3316</v>
      </c>
      <c r="V370" s="31" t="s">
        <v>4246</v>
      </c>
      <c r="AC370" s="39"/>
      <c r="AD370" s="7"/>
      <c r="AE370" s="7"/>
      <c r="AF370" s="35"/>
      <c r="AG370" s="7"/>
      <c r="AH370" s="5"/>
      <c r="AI370" s="9"/>
      <c r="AJ370" s="9"/>
      <c r="AK370" s="5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59"/>
      <c r="C371" s="31"/>
      <c r="D371" s="59"/>
      <c r="E371" s="59">
        <v>311054</v>
      </c>
      <c r="G371" s="55" t="s">
        <v>3431</v>
      </c>
      <c r="H371" s="55" t="s">
        <v>1596</v>
      </c>
      <c r="I371" s="55" t="s">
        <v>3432</v>
      </c>
      <c r="J371" s="92">
        <v>168343</v>
      </c>
      <c r="K371" s="92"/>
      <c r="L371" s="55" t="s">
        <v>3432</v>
      </c>
      <c r="M371" s="92">
        <v>78759</v>
      </c>
      <c r="N371" s="92">
        <v>37</v>
      </c>
      <c r="O371" s="99">
        <v>2.4</v>
      </c>
      <c r="P371" s="58">
        <v>39113</v>
      </c>
      <c r="Q371" s="58">
        <v>39268</v>
      </c>
      <c r="R371" s="93" t="s">
        <v>1554</v>
      </c>
      <c r="S371" s="93" t="s">
        <v>587</v>
      </c>
      <c r="T371" s="31" t="s">
        <v>267</v>
      </c>
      <c r="U371" s="93" t="s">
        <v>912</v>
      </c>
      <c r="V371" s="93" t="s">
        <v>2269</v>
      </c>
      <c r="AC371" s="39"/>
      <c r="AD371" s="7"/>
      <c r="AE371" s="7"/>
      <c r="AF371" s="35"/>
      <c r="AG371" s="7"/>
      <c r="AH371" s="5"/>
      <c r="AI371" s="9"/>
      <c r="AJ371" s="9"/>
      <c r="AK371" s="5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59"/>
      <c r="C372" s="31"/>
      <c r="D372" s="59"/>
      <c r="E372" s="125">
        <v>11095312</v>
      </c>
      <c r="F372" s="13"/>
      <c r="G372" s="126" t="s">
        <v>5012</v>
      </c>
      <c r="H372" s="126" t="s">
        <v>5010</v>
      </c>
      <c r="I372" s="126" t="s">
        <v>5011</v>
      </c>
      <c r="J372" s="127">
        <v>5089342</v>
      </c>
      <c r="K372" s="13"/>
      <c r="M372" s="31">
        <v>78735</v>
      </c>
      <c r="N372" s="53">
        <v>300</v>
      </c>
      <c r="O372" s="120">
        <v>17.7513</v>
      </c>
      <c r="P372" s="128">
        <v>41695</v>
      </c>
      <c r="Q372" s="126"/>
      <c r="R372" s="31" t="s">
        <v>261</v>
      </c>
      <c r="S372" s="127" t="s">
        <v>5052</v>
      </c>
      <c r="T372" s="127" t="s">
        <v>5033</v>
      </c>
      <c r="U372" s="93" t="s">
        <v>560</v>
      </c>
      <c r="V372" s="31" t="s">
        <v>5081</v>
      </c>
      <c r="AC372" s="39"/>
      <c r="AD372" s="7"/>
      <c r="AE372" s="7"/>
      <c r="AF372" s="35"/>
      <c r="AG372" s="7"/>
      <c r="AH372" s="5"/>
      <c r="AI372" s="9"/>
      <c r="AJ372" s="9"/>
      <c r="AK372" s="5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59"/>
      <c r="C373" s="31"/>
      <c r="D373" s="59"/>
      <c r="E373" s="59">
        <v>286980</v>
      </c>
      <c r="G373" s="55" t="s">
        <v>2505</v>
      </c>
      <c r="H373" s="56" t="s">
        <v>627</v>
      </c>
      <c r="I373" s="55" t="s">
        <v>3930</v>
      </c>
      <c r="J373" s="92"/>
      <c r="K373" s="92"/>
      <c r="L373" s="55" t="s">
        <v>3931</v>
      </c>
      <c r="M373" s="31">
        <v>78754</v>
      </c>
      <c r="N373" s="92">
        <v>248</v>
      </c>
      <c r="O373" s="99">
        <v>15</v>
      </c>
      <c r="P373" s="58">
        <v>38685</v>
      </c>
      <c r="Q373" s="58">
        <v>38778</v>
      </c>
      <c r="R373" s="31" t="s">
        <v>1607</v>
      </c>
      <c r="S373" s="31" t="s">
        <v>3932</v>
      </c>
      <c r="T373" s="31" t="s">
        <v>3933</v>
      </c>
      <c r="U373" s="31" t="s">
        <v>3316</v>
      </c>
      <c r="V373" s="31" t="s">
        <v>3612</v>
      </c>
      <c r="AC373" s="39"/>
      <c r="AD373" s="7"/>
      <c r="AE373" s="7"/>
      <c r="AF373" s="35"/>
      <c r="AG373" s="7"/>
      <c r="AH373" s="5"/>
      <c r="AI373" s="9"/>
      <c r="AJ373" s="9"/>
      <c r="AK373" s="5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59"/>
      <c r="C374" s="31"/>
      <c r="D374" s="59"/>
      <c r="E374" s="32">
        <v>101100</v>
      </c>
      <c r="G374" s="13" t="s">
        <v>686</v>
      </c>
      <c r="H374" s="13" t="s">
        <v>1144</v>
      </c>
      <c r="I374" s="13" t="s">
        <v>1145</v>
      </c>
      <c r="L374" s="13" t="s">
        <v>4032</v>
      </c>
      <c r="M374" s="31">
        <v>78753</v>
      </c>
      <c r="N374" s="40">
        <v>340</v>
      </c>
      <c r="O374" s="52">
        <v>18.56</v>
      </c>
      <c r="P374" s="30">
        <v>36411</v>
      </c>
      <c r="Q374" s="30">
        <v>36558</v>
      </c>
      <c r="R374" s="30"/>
      <c r="S374" s="31" t="s">
        <v>678</v>
      </c>
      <c r="T374" s="31" t="s">
        <v>679</v>
      </c>
      <c r="U374" s="31" t="s">
        <v>3316</v>
      </c>
      <c r="V374" s="31" t="s">
        <v>1371</v>
      </c>
      <c r="AC374" s="39"/>
      <c r="AD374" s="7"/>
      <c r="AE374" s="7"/>
      <c r="AF374" s="35"/>
      <c r="AG374" s="7"/>
      <c r="AH374" s="5"/>
      <c r="AI374" s="9"/>
      <c r="AJ374" s="9"/>
      <c r="AK374" s="5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59"/>
      <c r="C375" s="31"/>
      <c r="D375" s="59"/>
      <c r="E375" s="32">
        <v>10082941</v>
      </c>
      <c r="G375" s="13" t="s">
        <v>536</v>
      </c>
      <c r="H375" s="13" t="s">
        <v>537</v>
      </c>
      <c r="I375" s="13" t="s">
        <v>2772</v>
      </c>
      <c r="J375" s="31">
        <v>3325007</v>
      </c>
      <c r="L375" s="58"/>
      <c r="M375" s="31" t="s">
        <v>2773</v>
      </c>
      <c r="N375" s="31">
        <v>185</v>
      </c>
      <c r="O375" s="31">
        <v>36.7</v>
      </c>
      <c r="P375" s="58">
        <v>39374</v>
      </c>
      <c r="Q375" s="13"/>
      <c r="R375" s="31" t="s">
        <v>4088</v>
      </c>
      <c r="S375" s="93" t="s">
        <v>1528</v>
      </c>
      <c r="T375" s="31" t="s">
        <v>1529</v>
      </c>
      <c r="U375" s="127" t="s">
        <v>560</v>
      </c>
      <c r="V375" s="31" t="s">
        <v>2301</v>
      </c>
      <c r="AC375" s="39"/>
      <c r="AD375" s="7"/>
      <c r="AE375" s="7"/>
      <c r="AF375" s="35"/>
      <c r="AG375" s="7"/>
      <c r="AH375" s="5"/>
      <c r="AI375" s="9"/>
      <c r="AJ375" s="9"/>
      <c r="AK375" s="5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59"/>
      <c r="C376" s="31"/>
      <c r="D376" s="59"/>
      <c r="E376" s="59">
        <v>286316</v>
      </c>
      <c r="G376" s="55" t="s">
        <v>4377</v>
      </c>
      <c r="H376" s="56" t="s">
        <v>3693</v>
      </c>
      <c r="I376" s="55" t="s">
        <v>2499</v>
      </c>
      <c r="J376" s="92">
        <v>351914</v>
      </c>
      <c r="K376" s="92"/>
      <c r="L376" s="55" t="s">
        <v>2499</v>
      </c>
      <c r="M376" s="31">
        <v>78703</v>
      </c>
      <c r="N376" s="101">
        <v>6</v>
      </c>
      <c r="O376" s="99">
        <v>0.307</v>
      </c>
      <c r="P376" s="58">
        <v>38666</v>
      </c>
      <c r="Q376" s="58">
        <v>38666</v>
      </c>
      <c r="R376" s="31" t="s">
        <v>2032</v>
      </c>
      <c r="S376" s="31" t="s">
        <v>3215</v>
      </c>
      <c r="T376" s="31" t="s">
        <v>3216</v>
      </c>
      <c r="U376" s="31" t="s">
        <v>177</v>
      </c>
      <c r="V376" s="31" t="s">
        <v>3612</v>
      </c>
      <c r="AC376" s="39"/>
      <c r="AD376" s="7"/>
      <c r="AE376" s="7"/>
      <c r="AF376" s="35"/>
      <c r="AG376" s="7"/>
      <c r="AH376" s="5"/>
      <c r="AI376" s="9"/>
      <c r="AJ376" s="9"/>
      <c r="AK376" s="5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59"/>
      <c r="C377" s="31"/>
      <c r="D377" s="59"/>
      <c r="E377" s="125">
        <v>11163057</v>
      </c>
      <c r="F377" s="13"/>
      <c r="G377" s="126" t="s">
        <v>5102</v>
      </c>
      <c r="H377" s="126" t="s">
        <v>5100</v>
      </c>
      <c r="I377" s="126" t="s">
        <v>5101</v>
      </c>
      <c r="J377" s="127">
        <v>3502708</v>
      </c>
      <c r="K377" s="13"/>
      <c r="M377" s="127" t="s">
        <v>552</v>
      </c>
      <c r="N377" s="53">
        <v>90</v>
      </c>
      <c r="O377" s="135">
        <v>5.303</v>
      </c>
      <c r="P377" s="128">
        <v>41802</v>
      </c>
      <c r="Q377" s="126"/>
      <c r="R377" s="31" t="s">
        <v>4088</v>
      </c>
      <c r="S377" s="127" t="s">
        <v>5163</v>
      </c>
      <c r="T377" s="127" t="s">
        <v>4456</v>
      </c>
      <c r="U377" s="127" t="s">
        <v>913</v>
      </c>
      <c r="V377" s="31" t="s">
        <v>5178</v>
      </c>
      <c r="AC377" s="39"/>
      <c r="AD377" s="7"/>
      <c r="AE377" s="7"/>
      <c r="AF377" s="35"/>
      <c r="AG377" s="7"/>
      <c r="AH377" s="5"/>
      <c r="AI377" s="9"/>
      <c r="AJ377" s="9"/>
      <c r="AK377" s="5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59"/>
      <c r="C378" s="31"/>
      <c r="D378" s="59"/>
      <c r="G378" s="13" t="s">
        <v>1386</v>
      </c>
      <c r="H378" s="13" t="s">
        <v>1388</v>
      </c>
      <c r="I378" s="13" t="s">
        <v>48</v>
      </c>
      <c r="L378" s="13" t="s">
        <v>4033</v>
      </c>
      <c r="M378" s="31">
        <v>78745</v>
      </c>
      <c r="N378" s="40">
        <v>446</v>
      </c>
      <c r="O378" s="52">
        <v>34.4</v>
      </c>
      <c r="P378" s="30">
        <v>35156</v>
      </c>
      <c r="Q378" s="30">
        <v>35537</v>
      </c>
      <c r="R378" s="30"/>
      <c r="S378" s="31" t="s">
        <v>49</v>
      </c>
      <c r="T378" s="31" t="s">
        <v>50</v>
      </c>
      <c r="U378" s="31" t="s">
        <v>3316</v>
      </c>
      <c r="V378" s="31" t="s">
        <v>3534</v>
      </c>
      <c r="AC378" s="39"/>
      <c r="AD378" s="7"/>
      <c r="AE378" s="7"/>
      <c r="AF378" s="35"/>
      <c r="AG378" s="7"/>
      <c r="AH378" s="5"/>
      <c r="AI378" s="9"/>
      <c r="AJ378" s="9"/>
      <c r="AK378" s="5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59"/>
      <c r="C379" s="31"/>
      <c r="D379" s="59"/>
      <c r="E379" s="60">
        <v>211622</v>
      </c>
      <c r="G379" s="60" t="s">
        <v>79</v>
      </c>
      <c r="H379" s="60" t="s">
        <v>1586</v>
      </c>
      <c r="I379" s="60" t="s">
        <v>4153</v>
      </c>
      <c r="J379" s="106"/>
      <c r="K379" s="106"/>
      <c r="L379" s="60" t="s">
        <v>80</v>
      </c>
      <c r="M379" s="7">
        <v>78741</v>
      </c>
      <c r="N379" s="31">
        <v>11</v>
      </c>
      <c r="O379" s="114">
        <v>1.837</v>
      </c>
      <c r="P379" s="104">
        <v>37566</v>
      </c>
      <c r="Q379" s="104">
        <v>37830</v>
      </c>
      <c r="R379" s="105" t="s">
        <v>4340</v>
      </c>
      <c r="S379" s="105" t="s">
        <v>81</v>
      </c>
      <c r="T379" s="105" t="s">
        <v>82</v>
      </c>
      <c r="U379" s="31" t="s">
        <v>3316</v>
      </c>
      <c r="V379" s="31" t="s">
        <v>2016</v>
      </c>
      <c r="AC379" s="39"/>
      <c r="AD379" s="7"/>
      <c r="AE379" s="7"/>
      <c r="AF379" s="35"/>
      <c r="AG379" s="7"/>
      <c r="AH379" s="5"/>
      <c r="AI379" s="9"/>
      <c r="AJ379" s="9"/>
      <c r="AK379" s="5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59"/>
      <c r="C380" s="31"/>
      <c r="D380" s="59"/>
      <c r="E380" s="32">
        <v>229321</v>
      </c>
      <c r="G380" s="13" t="s">
        <v>2654</v>
      </c>
      <c r="H380" s="13" t="s">
        <v>2655</v>
      </c>
      <c r="I380" s="13" t="s">
        <v>2656</v>
      </c>
      <c r="J380" s="31">
        <v>3117311</v>
      </c>
      <c r="L380" s="13" t="s">
        <v>2657</v>
      </c>
      <c r="M380" s="31">
        <v>78746</v>
      </c>
      <c r="N380" s="31">
        <v>116</v>
      </c>
      <c r="O380" s="52">
        <v>59.51</v>
      </c>
      <c r="P380" s="58">
        <v>37991</v>
      </c>
      <c r="Q380" s="58">
        <v>38204</v>
      </c>
      <c r="R380" s="31" t="s">
        <v>2032</v>
      </c>
      <c r="S380" s="31" t="s">
        <v>4262</v>
      </c>
      <c r="T380" s="31" t="s">
        <v>1390</v>
      </c>
      <c r="U380" s="31" t="s">
        <v>3316</v>
      </c>
      <c r="V380" s="31" t="s">
        <v>2658</v>
      </c>
      <c r="AC380" s="39"/>
      <c r="AD380" s="7"/>
      <c r="AE380" s="7"/>
      <c r="AF380" s="35"/>
      <c r="AG380" s="7"/>
      <c r="AH380" s="5"/>
      <c r="AI380" s="9"/>
      <c r="AJ380" s="9"/>
      <c r="AK380" s="5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59"/>
      <c r="C381" s="31"/>
      <c r="D381" s="59"/>
      <c r="G381" s="49" t="s">
        <v>1212</v>
      </c>
      <c r="H381" s="13" t="s">
        <v>510</v>
      </c>
      <c r="I381" s="13" t="s">
        <v>502</v>
      </c>
      <c r="L381" s="13" t="s">
        <v>1480</v>
      </c>
      <c r="M381" s="31">
        <v>78701</v>
      </c>
      <c r="N381" s="40">
        <v>108</v>
      </c>
      <c r="O381" s="52">
        <v>3.5</v>
      </c>
      <c r="P381" s="30"/>
      <c r="Q381" s="30"/>
      <c r="R381" s="30"/>
      <c r="U381" s="31" t="s">
        <v>3316</v>
      </c>
      <c r="V381" s="31" t="s">
        <v>4015</v>
      </c>
      <c r="AC381" s="39"/>
      <c r="AD381" s="7"/>
      <c r="AE381" s="7"/>
      <c r="AF381" s="35"/>
      <c r="AG381" s="7"/>
      <c r="AH381" s="5"/>
      <c r="AI381" s="9"/>
      <c r="AJ381" s="9"/>
      <c r="AK381" s="5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2:147" ht="15.75">
      <c r="B382" s="59"/>
      <c r="C382" s="31"/>
      <c r="D382" s="59"/>
      <c r="E382" s="125">
        <v>11049854</v>
      </c>
      <c r="F382" s="13"/>
      <c r="G382" s="126" t="s">
        <v>4896</v>
      </c>
      <c r="H382" s="126" t="s">
        <v>4895</v>
      </c>
      <c r="I382" s="126" t="s">
        <v>4897</v>
      </c>
      <c r="J382" s="127">
        <v>255043</v>
      </c>
      <c r="K382" s="126"/>
      <c r="M382" s="127" t="s">
        <v>552</v>
      </c>
      <c r="N382" s="31">
        <v>140</v>
      </c>
      <c r="O382" s="129">
        <v>16.79</v>
      </c>
      <c r="P382" s="128">
        <v>41593</v>
      </c>
      <c r="Q382" s="120"/>
      <c r="R382" s="127" t="s">
        <v>1879</v>
      </c>
      <c r="S382" s="127" t="s">
        <v>4616</v>
      </c>
      <c r="T382" s="127" t="s">
        <v>4165</v>
      </c>
      <c r="U382" s="93" t="s">
        <v>913</v>
      </c>
      <c r="V382" s="31" t="s">
        <v>4987</v>
      </c>
      <c r="AC382" s="39"/>
      <c r="AD382" s="7"/>
      <c r="AE382" s="7"/>
      <c r="AF382" s="35"/>
      <c r="AG382" s="7"/>
      <c r="AH382" s="5"/>
      <c r="AI382" s="9"/>
      <c r="AJ382" s="9"/>
      <c r="AK382" s="5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59"/>
      <c r="C383" s="31"/>
      <c r="D383" s="59"/>
      <c r="E383" s="59">
        <v>10027832</v>
      </c>
      <c r="G383" s="55" t="s">
        <v>2447</v>
      </c>
      <c r="H383" s="55" t="s">
        <v>2448</v>
      </c>
      <c r="I383" s="55" t="s">
        <v>696</v>
      </c>
      <c r="J383" s="92">
        <v>589448</v>
      </c>
      <c r="K383" s="92"/>
      <c r="L383" s="55" t="s">
        <v>696</v>
      </c>
      <c r="M383" s="92">
        <v>78705</v>
      </c>
      <c r="N383" s="31">
        <v>82</v>
      </c>
      <c r="O383" s="99">
        <v>0.654</v>
      </c>
      <c r="P383" s="58">
        <v>39202</v>
      </c>
      <c r="Q383" s="58">
        <v>39444</v>
      </c>
      <c r="R383" s="93" t="s">
        <v>2020</v>
      </c>
      <c r="S383" s="93" t="s">
        <v>351</v>
      </c>
      <c r="T383" s="31" t="s">
        <v>4388</v>
      </c>
      <c r="U383" s="93" t="s">
        <v>912</v>
      </c>
      <c r="V383" s="93" t="s">
        <v>2269</v>
      </c>
      <c r="AC383" s="39"/>
      <c r="AD383" s="7"/>
      <c r="AE383" s="7"/>
      <c r="AF383" s="35"/>
      <c r="AG383" s="7"/>
      <c r="AH383" s="5"/>
      <c r="AI383" s="9"/>
      <c r="AJ383" s="9"/>
      <c r="AK383" s="5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31"/>
      <c r="D384" s="32"/>
      <c r="E384" s="32" t="s">
        <v>731</v>
      </c>
      <c r="G384" s="13" t="s">
        <v>3673</v>
      </c>
      <c r="H384" s="13" t="s">
        <v>4365</v>
      </c>
      <c r="I384" s="13" t="s">
        <v>3845</v>
      </c>
      <c r="J384" s="31">
        <v>842588</v>
      </c>
      <c r="L384" s="13" t="s">
        <v>2743</v>
      </c>
      <c r="M384" s="31">
        <v>78756</v>
      </c>
      <c r="N384" s="40">
        <v>31</v>
      </c>
      <c r="O384" s="52">
        <v>1.629</v>
      </c>
      <c r="P384" s="30">
        <v>37267</v>
      </c>
      <c r="Q384" s="30">
        <v>38960</v>
      </c>
      <c r="R384" s="31" t="s">
        <v>76</v>
      </c>
      <c r="S384" s="31" t="s">
        <v>2744</v>
      </c>
      <c r="T384" s="31" t="s">
        <v>2745</v>
      </c>
      <c r="U384" s="93" t="s">
        <v>177</v>
      </c>
      <c r="V384" s="31" t="s">
        <v>1088</v>
      </c>
      <c r="Z384" s="29"/>
      <c r="AC384" s="39"/>
      <c r="AD384" s="7"/>
      <c r="AE384" s="7"/>
      <c r="AF384" s="35"/>
      <c r="AG384" s="7"/>
      <c r="AH384" s="5"/>
      <c r="AI384" s="9"/>
      <c r="AJ384" s="9"/>
      <c r="AK384" s="5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32">
        <v>164364</v>
      </c>
      <c r="G385" s="13" t="s">
        <v>2471</v>
      </c>
      <c r="H385" s="13" t="s">
        <v>2470</v>
      </c>
      <c r="I385" s="13" t="s">
        <v>3827</v>
      </c>
      <c r="L385" s="13" t="s">
        <v>4034</v>
      </c>
      <c r="M385" s="31">
        <v>78734</v>
      </c>
      <c r="N385" s="40">
        <v>75</v>
      </c>
      <c r="O385" s="52">
        <v>5.08</v>
      </c>
      <c r="P385" s="30">
        <v>36818</v>
      </c>
      <c r="Q385" s="30">
        <v>37294</v>
      </c>
      <c r="R385" s="30"/>
      <c r="S385" s="31" t="s">
        <v>3828</v>
      </c>
      <c r="T385" s="31" t="s">
        <v>3829</v>
      </c>
      <c r="U385" s="31" t="s">
        <v>3316</v>
      </c>
      <c r="V385" s="31" t="s">
        <v>1760</v>
      </c>
      <c r="Z385" s="29"/>
      <c r="AC385" s="41"/>
      <c r="AD385" s="7"/>
      <c r="AE385" s="7"/>
      <c r="AF385" s="35"/>
      <c r="AG385" s="7"/>
      <c r="AH385" s="5"/>
      <c r="AI385" s="9"/>
      <c r="AJ385" s="9"/>
      <c r="AK385" s="5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125"/>
      <c r="D386" s="32"/>
      <c r="G386" s="13" t="s">
        <v>3004</v>
      </c>
      <c r="H386" s="13" t="s">
        <v>3005</v>
      </c>
      <c r="I386" s="13" t="s">
        <v>3006</v>
      </c>
      <c r="L386" s="13" t="s">
        <v>4035</v>
      </c>
      <c r="M386" s="31">
        <v>78758</v>
      </c>
      <c r="N386" s="40">
        <v>240</v>
      </c>
      <c r="O386" s="52">
        <v>12.6</v>
      </c>
      <c r="P386" s="30">
        <v>34319</v>
      </c>
      <c r="Q386" s="30">
        <v>34487</v>
      </c>
      <c r="R386" s="30"/>
      <c r="S386" s="31" t="s">
        <v>1174</v>
      </c>
      <c r="T386" s="31" t="s">
        <v>1175</v>
      </c>
      <c r="U386" s="31" t="s">
        <v>3316</v>
      </c>
      <c r="V386" s="31" t="s">
        <v>3524</v>
      </c>
      <c r="AD386" s="7"/>
      <c r="AE386" s="7"/>
      <c r="AF386" s="35"/>
      <c r="AG386" s="7"/>
      <c r="AH386" s="5"/>
      <c r="AI386" s="9"/>
      <c r="AJ386" s="9"/>
      <c r="AK386" s="5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G387" s="13" t="s">
        <v>1176</v>
      </c>
      <c r="H387" s="13" t="s">
        <v>1177</v>
      </c>
      <c r="I387" s="13" t="s">
        <v>1178</v>
      </c>
      <c r="L387" s="13" t="s">
        <v>4036</v>
      </c>
      <c r="M387" s="31">
        <v>78758</v>
      </c>
      <c r="N387" s="40">
        <v>160</v>
      </c>
      <c r="O387" s="52">
        <v>8.71</v>
      </c>
      <c r="P387" s="30">
        <v>34925</v>
      </c>
      <c r="Q387" s="30">
        <v>35024</v>
      </c>
      <c r="R387" s="30"/>
      <c r="S387" s="31" t="s">
        <v>1179</v>
      </c>
      <c r="T387" s="31" t="s">
        <v>559</v>
      </c>
      <c r="U387" s="31" t="s">
        <v>3316</v>
      </c>
      <c r="V387" s="31" t="s">
        <v>3531</v>
      </c>
      <c r="AD387" s="31"/>
      <c r="AE387" s="7"/>
      <c r="AF387" s="35"/>
      <c r="AG387" s="7"/>
      <c r="AH387" s="5"/>
      <c r="AI387" s="9"/>
      <c r="AJ387" s="9"/>
      <c r="AK387" s="5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125">
        <v>11016092</v>
      </c>
      <c r="F388" s="13"/>
      <c r="G388" s="126" t="s">
        <v>4811</v>
      </c>
      <c r="H388" s="126" t="s">
        <v>4846</v>
      </c>
      <c r="I388" s="126" t="s">
        <v>4812</v>
      </c>
      <c r="J388" s="127">
        <v>3040749</v>
      </c>
      <c r="K388" s="13"/>
      <c r="L388" s="126"/>
      <c r="M388" s="127" t="s">
        <v>3639</v>
      </c>
      <c r="N388" s="31">
        <v>307</v>
      </c>
      <c r="O388" s="129">
        <v>17.078</v>
      </c>
      <c r="P388" s="128">
        <v>41530</v>
      </c>
      <c r="Q388" s="13"/>
      <c r="R388" s="31" t="s">
        <v>4490</v>
      </c>
      <c r="S388" s="127" t="s">
        <v>4841</v>
      </c>
      <c r="T388" s="127" t="s">
        <v>2233</v>
      </c>
      <c r="U388" s="31" t="s">
        <v>913</v>
      </c>
      <c r="V388" s="31" t="s">
        <v>4862</v>
      </c>
      <c r="AD388" s="7"/>
      <c r="AE388" s="7"/>
      <c r="AF388" s="35"/>
      <c r="AG388" s="7"/>
      <c r="AH388" s="5"/>
      <c r="AI388" s="9"/>
      <c r="AJ388" s="9"/>
      <c r="AK388" s="5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3"/>
      <c r="C389" s="31"/>
      <c r="D389" s="32"/>
      <c r="E389" s="57" t="s">
        <v>3516</v>
      </c>
      <c r="G389" s="55" t="s">
        <v>4051</v>
      </c>
      <c r="H389" s="55" t="s">
        <v>3515</v>
      </c>
      <c r="I389" s="13" t="s">
        <v>1940</v>
      </c>
      <c r="J389" s="31">
        <v>256515</v>
      </c>
      <c r="L389" s="55" t="s">
        <v>3341</v>
      </c>
      <c r="M389" s="31">
        <v>78732</v>
      </c>
      <c r="N389" s="92">
        <v>5</v>
      </c>
      <c r="O389" s="99">
        <v>7</v>
      </c>
      <c r="P389" s="58">
        <v>38470</v>
      </c>
      <c r="Q389" s="58">
        <v>38554</v>
      </c>
      <c r="R389" s="31" t="s">
        <v>602</v>
      </c>
      <c r="S389" s="31" t="s">
        <v>3026</v>
      </c>
      <c r="T389" s="31" t="s">
        <v>3027</v>
      </c>
      <c r="U389" s="31" t="s">
        <v>912</v>
      </c>
      <c r="V389" s="31" t="s">
        <v>3028</v>
      </c>
      <c r="AD389" s="7"/>
      <c r="AE389" s="7"/>
      <c r="AF389" s="35"/>
      <c r="AG389" s="7"/>
      <c r="AH389" s="5"/>
      <c r="AI389" s="9"/>
      <c r="AJ389" s="9"/>
      <c r="AK389" s="5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1:147" ht="15.75">
      <c r="A390" s="125"/>
      <c r="B390" s="13"/>
      <c r="D390" s="32"/>
      <c r="E390" s="32">
        <v>172533</v>
      </c>
      <c r="G390" s="13" t="s">
        <v>1338</v>
      </c>
      <c r="H390" s="13" t="s">
        <v>3621</v>
      </c>
      <c r="I390" s="13" t="s">
        <v>3263</v>
      </c>
      <c r="L390" s="13" t="s">
        <v>3264</v>
      </c>
      <c r="M390" s="31">
        <v>78748</v>
      </c>
      <c r="N390" s="40">
        <v>300</v>
      </c>
      <c r="O390" s="52">
        <v>21.28</v>
      </c>
      <c r="P390" s="30">
        <v>36979</v>
      </c>
      <c r="Q390" s="30">
        <v>37063</v>
      </c>
      <c r="R390" s="31" t="s">
        <v>751</v>
      </c>
      <c r="S390" s="31" t="s">
        <v>1339</v>
      </c>
      <c r="T390" s="31" t="s">
        <v>1340</v>
      </c>
      <c r="U390" s="31" t="s">
        <v>3316</v>
      </c>
      <c r="V390" s="31" t="s">
        <v>1087</v>
      </c>
      <c r="AD390" s="7"/>
      <c r="AE390" s="7"/>
      <c r="AF390" s="35"/>
      <c r="AG390" s="7"/>
      <c r="AH390" s="5"/>
      <c r="AI390" s="9"/>
      <c r="AJ390" s="9"/>
      <c r="AK390" s="5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5">
        <v>10630912</v>
      </c>
      <c r="F391" s="13"/>
      <c r="G391" s="126" t="s">
        <v>3974</v>
      </c>
      <c r="H391" s="126" t="s">
        <v>944</v>
      </c>
      <c r="I391" s="126" t="s">
        <v>3973</v>
      </c>
      <c r="J391" s="127">
        <v>842108</v>
      </c>
      <c r="K391" s="13"/>
      <c r="M391" s="127" t="s">
        <v>3638</v>
      </c>
      <c r="N391" s="31">
        <v>12</v>
      </c>
      <c r="O391" s="120">
        <v>0.741</v>
      </c>
      <c r="P391" s="128">
        <v>40757</v>
      </c>
      <c r="Q391" s="128">
        <v>41288</v>
      </c>
      <c r="R391" s="31" t="s">
        <v>261</v>
      </c>
      <c r="S391" s="127" t="s">
        <v>2143</v>
      </c>
      <c r="T391" s="127" t="s">
        <v>2130</v>
      </c>
      <c r="U391" s="127" t="s">
        <v>912</v>
      </c>
      <c r="V391" s="31" t="s">
        <v>3118</v>
      </c>
      <c r="AD391" s="7"/>
      <c r="AE391" s="7"/>
      <c r="AF391" s="35"/>
      <c r="AG391" s="7"/>
      <c r="AH391" s="5"/>
      <c r="AI391" s="9"/>
      <c r="AJ391" s="9"/>
      <c r="AK391" s="5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1:147" ht="18.75">
      <c r="A392" s="59"/>
      <c r="B392" s="31"/>
      <c r="C392" s="92"/>
      <c r="D392" s="32"/>
      <c r="E392" s="32">
        <v>122351</v>
      </c>
      <c r="G392" s="13" t="s">
        <v>2989</v>
      </c>
      <c r="H392" s="13" t="s">
        <v>2988</v>
      </c>
      <c r="I392" s="13" t="s">
        <v>2990</v>
      </c>
      <c r="L392" s="13" t="s">
        <v>1822</v>
      </c>
      <c r="M392" s="31">
        <v>78726</v>
      </c>
      <c r="N392" s="40">
        <v>240</v>
      </c>
      <c r="O392" s="52">
        <v>5.9</v>
      </c>
      <c r="P392" s="30">
        <v>36565</v>
      </c>
      <c r="Q392" s="30">
        <v>36798</v>
      </c>
      <c r="R392" s="30"/>
      <c r="S392" s="31" t="s">
        <v>49</v>
      </c>
      <c r="T392" s="31" t="s">
        <v>50</v>
      </c>
      <c r="U392" s="31" t="s">
        <v>3316</v>
      </c>
      <c r="V392" s="31" t="s">
        <v>2980</v>
      </c>
      <c r="X392" s="42"/>
      <c r="Y392" s="43"/>
      <c r="AD392" s="7"/>
      <c r="AE392" s="7"/>
      <c r="AF392" s="35"/>
      <c r="AG392" s="7"/>
      <c r="AH392" s="5"/>
      <c r="AI392" s="9"/>
      <c r="AJ392" s="9"/>
      <c r="AK392" s="5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1:147" ht="18.75">
      <c r="A393" s="59"/>
      <c r="B393" s="31"/>
      <c r="C393" s="92"/>
      <c r="D393" s="32"/>
      <c r="G393" s="13" t="s">
        <v>2795</v>
      </c>
      <c r="H393" s="13" t="s">
        <v>3208</v>
      </c>
      <c r="I393" s="13" t="s">
        <v>2796</v>
      </c>
      <c r="L393" s="13" t="s">
        <v>1823</v>
      </c>
      <c r="M393" s="31">
        <v>78758</v>
      </c>
      <c r="N393" s="40">
        <v>366</v>
      </c>
      <c r="O393" s="52">
        <v>16.89</v>
      </c>
      <c r="P393" s="30">
        <v>34656</v>
      </c>
      <c r="Q393" s="30">
        <v>34782</v>
      </c>
      <c r="R393" s="30"/>
      <c r="S393" s="31" t="s">
        <v>1219</v>
      </c>
      <c r="T393" s="31" t="s">
        <v>1220</v>
      </c>
      <c r="U393" s="31" t="s">
        <v>560</v>
      </c>
      <c r="V393" s="31" t="s">
        <v>3528</v>
      </c>
      <c r="X393" s="42"/>
      <c r="Y393" s="43"/>
      <c r="AD393" s="7"/>
      <c r="AE393" s="7"/>
      <c r="AF393" s="35"/>
      <c r="AG393" s="7"/>
      <c r="AH393" s="5"/>
      <c r="AI393" s="9"/>
      <c r="AJ393" s="9"/>
      <c r="AK393" s="5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1:147" ht="18.75">
      <c r="A394" s="59"/>
      <c r="B394" s="31"/>
      <c r="C394" s="92"/>
      <c r="D394" s="32"/>
      <c r="E394" s="32">
        <v>177225</v>
      </c>
      <c r="G394" s="13" t="s">
        <v>3401</v>
      </c>
      <c r="H394" s="13" t="s">
        <v>3837</v>
      </c>
      <c r="I394" s="13" t="s">
        <v>1043</v>
      </c>
      <c r="L394" s="13" t="s">
        <v>3402</v>
      </c>
      <c r="M394" s="31">
        <v>78729</v>
      </c>
      <c r="N394" s="40">
        <v>376</v>
      </c>
      <c r="O394" s="52">
        <v>20.08</v>
      </c>
      <c r="P394" s="30">
        <v>37118</v>
      </c>
      <c r="Q394" s="30">
        <v>37410</v>
      </c>
      <c r="R394" s="31" t="s">
        <v>751</v>
      </c>
      <c r="S394" s="31" t="s">
        <v>3403</v>
      </c>
      <c r="T394" s="31" t="s">
        <v>3404</v>
      </c>
      <c r="U394" s="31" t="s">
        <v>560</v>
      </c>
      <c r="V394" s="31" t="s">
        <v>3014</v>
      </c>
      <c r="X394" s="42"/>
      <c r="Y394" s="43"/>
      <c r="AD394" s="7"/>
      <c r="AE394" s="7"/>
      <c r="AF394" s="35"/>
      <c r="AG394" s="7"/>
      <c r="AH394" s="5"/>
      <c r="AI394" s="9"/>
      <c r="AJ394" s="9"/>
      <c r="AK394" s="5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8.75">
      <c r="B395" s="13"/>
      <c r="C395" s="31"/>
      <c r="D395" s="32"/>
      <c r="G395" s="13" t="s">
        <v>2797</v>
      </c>
      <c r="H395" s="13" t="s">
        <v>2688</v>
      </c>
      <c r="I395" s="13" t="s">
        <v>984</v>
      </c>
      <c r="L395" s="13" t="s">
        <v>790</v>
      </c>
      <c r="M395" s="7">
        <v>78729</v>
      </c>
      <c r="N395" s="40">
        <v>528</v>
      </c>
      <c r="O395" s="52">
        <v>23.59</v>
      </c>
      <c r="P395" s="30">
        <v>34689</v>
      </c>
      <c r="Q395" s="30">
        <v>34903</v>
      </c>
      <c r="R395" s="30"/>
      <c r="S395" s="31" t="s">
        <v>49</v>
      </c>
      <c r="T395" s="31" t="s">
        <v>50</v>
      </c>
      <c r="U395" s="31" t="s">
        <v>3316</v>
      </c>
      <c r="V395" s="31" t="s">
        <v>3528</v>
      </c>
      <c r="X395" s="42"/>
      <c r="Y395" s="7"/>
      <c r="AD395" s="7"/>
      <c r="AE395" s="7"/>
      <c r="AF395" s="35"/>
      <c r="AG395" s="7"/>
      <c r="AH395" s="5"/>
      <c r="AI395" s="9"/>
      <c r="AJ395" s="9"/>
      <c r="AK395" s="9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8.75">
      <c r="B396" s="13"/>
      <c r="C396" s="31"/>
      <c r="D396" s="32"/>
      <c r="G396" s="13" t="s">
        <v>2689</v>
      </c>
      <c r="H396" s="13" t="s">
        <v>2690</v>
      </c>
      <c r="I396" s="13" t="s">
        <v>2691</v>
      </c>
      <c r="L396" s="13" t="s">
        <v>4275</v>
      </c>
      <c r="M396" s="31">
        <v>78749</v>
      </c>
      <c r="N396" s="40">
        <v>290</v>
      </c>
      <c r="O396" s="52">
        <v>18</v>
      </c>
      <c r="P396" s="30" t="s">
        <v>3531</v>
      </c>
      <c r="Q396" s="30" t="s">
        <v>3533</v>
      </c>
      <c r="R396" s="30"/>
      <c r="S396" s="31" t="s">
        <v>49</v>
      </c>
      <c r="T396" s="31" t="s">
        <v>50</v>
      </c>
      <c r="U396" s="31" t="s">
        <v>3316</v>
      </c>
      <c r="V396" s="31" t="s">
        <v>3531</v>
      </c>
      <c r="X396" s="42"/>
      <c r="Y396" s="7"/>
      <c r="AD396" s="7"/>
      <c r="AE396" s="7"/>
      <c r="AF396" s="35"/>
      <c r="AG396" s="7"/>
      <c r="AH396" s="5"/>
      <c r="AI396" s="9"/>
      <c r="AJ396" s="9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8.75">
      <c r="B397" s="13"/>
      <c r="C397" s="31"/>
      <c r="D397" s="32"/>
      <c r="G397" s="13" t="s">
        <v>3496</v>
      </c>
      <c r="H397" s="13" t="s">
        <v>3497</v>
      </c>
      <c r="I397" s="13" t="s">
        <v>985</v>
      </c>
      <c r="L397" s="13" t="s">
        <v>4276</v>
      </c>
      <c r="M397" s="31">
        <v>78729</v>
      </c>
      <c r="N397" s="40">
        <v>390</v>
      </c>
      <c r="O397" s="52">
        <v>21.5</v>
      </c>
      <c r="P397" s="30">
        <v>34312</v>
      </c>
      <c r="Q397" s="30">
        <v>34437</v>
      </c>
      <c r="R397" s="30"/>
      <c r="S397" s="31" t="s">
        <v>49</v>
      </c>
      <c r="T397" s="31" t="s">
        <v>50</v>
      </c>
      <c r="U397" s="31" t="s">
        <v>3316</v>
      </c>
      <c r="V397" s="31" t="s">
        <v>3524</v>
      </c>
      <c r="X397" s="42"/>
      <c r="Y397" s="7"/>
      <c r="AD397" s="7"/>
      <c r="AE397" s="7"/>
      <c r="AF397" s="35"/>
      <c r="AG397" s="7"/>
      <c r="AH397" s="5"/>
      <c r="AI397" s="9"/>
      <c r="AJ397" s="9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8.75">
      <c r="B398" s="13"/>
      <c r="C398" s="125"/>
      <c r="D398" s="32"/>
      <c r="E398" s="62"/>
      <c r="G398" s="13" t="s">
        <v>3498</v>
      </c>
      <c r="H398" s="13" t="s">
        <v>3499</v>
      </c>
      <c r="I398" s="13" t="s">
        <v>3500</v>
      </c>
      <c r="L398" s="13" t="s">
        <v>4277</v>
      </c>
      <c r="M398" s="31">
        <v>78758</v>
      </c>
      <c r="N398" s="40">
        <v>293</v>
      </c>
      <c r="O398" s="52">
        <v>18.6</v>
      </c>
      <c r="P398" s="30">
        <v>34662</v>
      </c>
      <c r="Q398" s="30">
        <v>34597</v>
      </c>
      <c r="R398" s="30"/>
      <c r="S398" s="31" t="s">
        <v>49</v>
      </c>
      <c r="T398" s="31" t="s">
        <v>50</v>
      </c>
      <c r="U398" s="31" t="s">
        <v>3316</v>
      </c>
      <c r="V398" s="31" t="s">
        <v>3528</v>
      </c>
      <c r="X398" s="42"/>
      <c r="Y398" s="7"/>
      <c r="AD398" s="7"/>
      <c r="AE398" s="7"/>
      <c r="AF398" s="35"/>
      <c r="AG398" s="7"/>
      <c r="AH398" s="5"/>
      <c r="AI398" s="9"/>
      <c r="AJ398" s="9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13"/>
      <c r="C399" s="31"/>
      <c r="D399" s="32"/>
      <c r="G399" s="13" t="s">
        <v>3501</v>
      </c>
      <c r="H399" s="13" t="s">
        <v>375</v>
      </c>
      <c r="I399" s="13" t="s">
        <v>376</v>
      </c>
      <c r="L399" s="13" t="s">
        <v>4278</v>
      </c>
      <c r="M399" s="31">
        <v>78758</v>
      </c>
      <c r="N399" s="40">
        <v>323</v>
      </c>
      <c r="O399" s="52">
        <v>17.4</v>
      </c>
      <c r="P399" s="30">
        <v>34297</v>
      </c>
      <c r="Q399" s="30">
        <v>34597</v>
      </c>
      <c r="R399" s="30"/>
      <c r="S399" s="31" t="s">
        <v>49</v>
      </c>
      <c r="T399" s="31" t="s">
        <v>50</v>
      </c>
      <c r="U399" s="31" t="s">
        <v>3316</v>
      </c>
      <c r="V399" s="31" t="s">
        <v>3524</v>
      </c>
      <c r="Y399" s="7"/>
      <c r="AD399" s="7"/>
      <c r="AE399" s="7"/>
      <c r="AF399" s="35"/>
      <c r="AG399" s="7"/>
      <c r="AH399" s="5"/>
      <c r="AI399" s="9"/>
      <c r="AJ399" s="9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1:147" ht="18.75">
      <c r="A400" s="125"/>
      <c r="B400" s="13"/>
      <c r="C400" s="126"/>
      <c r="D400" s="32"/>
      <c r="G400" s="13" t="s">
        <v>2689</v>
      </c>
      <c r="H400" s="13" t="s">
        <v>377</v>
      </c>
      <c r="I400" s="13" t="s">
        <v>381</v>
      </c>
      <c r="L400" s="13" t="s">
        <v>4279</v>
      </c>
      <c r="M400" s="31">
        <v>78749</v>
      </c>
      <c r="N400" s="40">
        <v>210</v>
      </c>
      <c r="O400" s="52">
        <v>10.5</v>
      </c>
      <c r="P400" s="30" t="s">
        <v>3530</v>
      </c>
      <c r="Q400" s="30" t="s">
        <v>3532</v>
      </c>
      <c r="R400" s="30"/>
      <c r="S400" s="31" t="s">
        <v>49</v>
      </c>
      <c r="T400" s="31" t="s">
        <v>50</v>
      </c>
      <c r="U400" s="31" t="s">
        <v>3316</v>
      </c>
      <c r="V400" s="31" t="s">
        <v>3530</v>
      </c>
      <c r="X400" s="42"/>
      <c r="Y400" s="7"/>
      <c r="AD400" s="7"/>
      <c r="AE400" s="7"/>
      <c r="AF400" s="35"/>
      <c r="AG400" s="7"/>
      <c r="AH400" s="5"/>
      <c r="AI400" s="9"/>
      <c r="AJ400" s="9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8.75">
      <c r="B401" s="13"/>
      <c r="C401" s="31"/>
      <c r="D401" s="32"/>
      <c r="G401" s="13" t="s">
        <v>483</v>
      </c>
      <c r="H401" s="13" t="s">
        <v>484</v>
      </c>
      <c r="I401" s="13" t="s">
        <v>3311</v>
      </c>
      <c r="L401" s="13" t="s">
        <v>2084</v>
      </c>
      <c r="M401" s="7">
        <v>78731</v>
      </c>
      <c r="N401" s="40">
        <v>240</v>
      </c>
      <c r="O401" s="52">
        <v>24</v>
      </c>
      <c r="P401" s="30">
        <v>34901</v>
      </c>
      <c r="Q401" s="30">
        <v>35117</v>
      </c>
      <c r="R401" s="30"/>
      <c r="S401" s="31" t="s">
        <v>49</v>
      </c>
      <c r="T401" s="31" t="s">
        <v>50</v>
      </c>
      <c r="U401" s="31" t="s">
        <v>3316</v>
      </c>
      <c r="V401" s="31" t="s">
        <v>3531</v>
      </c>
      <c r="X401" s="42"/>
      <c r="Y401" s="43"/>
      <c r="AD401" s="7"/>
      <c r="AE401" s="7"/>
      <c r="AF401" s="35"/>
      <c r="AG401" s="7"/>
      <c r="AH401" s="5"/>
      <c r="AI401" s="9"/>
      <c r="AJ401" s="9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8.75">
      <c r="B402" s="13"/>
      <c r="C402" s="31"/>
      <c r="D402" s="32"/>
      <c r="G402" s="13" t="s">
        <v>486</v>
      </c>
      <c r="H402" s="13" t="s">
        <v>487</v>
      </c>
      <c r="I402" s="13" t="s">
        <v>488</v>
      </c>
      <c r="L402" s="13" t="s">
        <v>4280</v>
      </c>
      <c r="M402" s="31">
        <v>78758</v>
      </c>
      <c r="N402" s="40">
        <v>384</v>
      </c>
      <c r="O402" s="52">
        <v>27.9</v>
      </c>
      <c r="P402" s="30">
        <v>35020</v>
      </c>
      <c r="Q402" s="30">
        <v>35160</v>
      </c>
      <c r="R402" s="30"/>
      <c r="S402" s="31" t="s">
        <v>49</v>
      </c>
      <c r="T402" s="31" t="s">
        <v>50</v>
      </c>
      <c r="U402" s="31" t="s">
        <v>3316</v>
      </c>
      <c r="V402" s="31" t="s">
        <v>3532</v>
      </c>
      <c r="X402" s="42"/>
      <c r="Y402" s="7"/>
      <c r="AD402" s="7"/>
      <c r="AE402" s="7"/>
      <c r="AF402" s="35"/>
      <c r="AG402" s="7"/>
      <c r="AH402" s="5"/>
      <c r="AI402" s="9"/>
      <c r="AJ402" s="9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8.75">
      <c r="B403" s="13"/>
      <c r="C403" s="31"/>
      <c r="D403" s="32"/>
      <c r="G403" s="13" t="s">
        <v>277</v>
      </c>
      <c r="H403" s="13" t="s">
        <v>3209</v>
      </c>
      <c r="I403" s="13" t="s">
        <v>278</v>
      </c>
      <c r="L403" s="13" t="s">
        <v>4281</v>
      </c>
      <c r="M403" s="31">
        <v>78758</v>
      </c>
      <c r="N403" s="40">
        <v>342</v>
      </c>
      <c r="O403" s="52">
        <v>20.129</v>
      </c>
      <c r="P403" s="30">
        <v>34107</v>
      </c>
      <c r="Q403" s="30">
        <v>34178</v>
      </c>
      <c r="R403" s="30"/>
      <c r="S403" s="31" t="s">
        <v>49</v>
      </c>
      <c r="T403" s="31" t="s">
        <v>50</v>
      </c>
      <c r="U403" s="31" t="s">
        <v>3316</v>
      </c>
      <c r="V403" s="31" t="s">
        <v>3522</v>
      </c>
      <c r="X403" s="42"/>
      <c r="Y403" s="7"/>
      <c r="AD403" s="7"/>
      <c r="AE403" s="7"/>
      <c r="AF403" s="35"/>
      <c r="AG403" s="7"/>
      <c r="AH403" s="5"/>
      <c r="AI403" s="9"/>
      <c r="AJ403" s="9"/>
      <c r="AK403" s="9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8.75">
      <c r="B404" s="13"/>
      <c r="C404" s="31"/>
      <c r="D404" s="32"/>
      <c r="G404" s="13" t="s">
        <v>279</v>
      </c>
      <c r="H404" s="13" t="s">
        <v>4296</v>
      </c>
      <c r="I404" s="13" t="s">
        <v>4297</v>
      </c>
      <c r="L404" s="13" t="s">
        <v>4282</v>
      </c>
      <c r="M404" s="7">
        <v>78727</v>
      </c>
      <c r="N404" s="40">
        <v>442</v>
      </c>
      <c r="O404" s="52">
        <v>22.5</v>
      </c>
      <c r="P404" s="30">
        <v>34312</v>
      </c>
      <c r="Q404" s="30">
        <v>34703</v>
      </c>
      <c r="R404" s="30"/>
      <c r="S404" s="31" t="s">
        <v>49</v>
      </c>
      <c r="T404" s="31" t="s">
        <v>50</v>
      </c>
      <c r="U404" s="31" t="s">
        <v>3316</v>
      </c>
      <c r="V404" s="31" t="s">
        <v>3524</v>
      </c>
      <c r="X404" s="42"/>
      <c r="Y404" s="43"/>
      <c r="AD404" s="7"/>
      <c r="AE404" s="7"/>
      <c r="AF404" s="35"/>
      <c r="AG404" s="7"/>
      <c r="AH404" s="5"/>
      <c r="AI404" s="9"/>
      <c r="AJ404" s="9"/>
      <c r="AK404" s="9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1:147" ht="18.75">
      <c r="A405" s="59"/>
      <c r="B405" s="13"/>
      <c r="C405" s="92"/>
      <c r="D405" s="32"/>
      <c r="E405" s="59">
        <v>304307</v>
      </c>
      <c r="G405" s="55" t="s">
        <v>4108</v>
      </c>
      <c r="H405" s="55" t="s">
        <v>3463</v>
      </c>
      <c r="I405" s="32" t="s">
        <v>3474</v>
      </c>
      <c r="J405" s="31">
        <v>550227</v>
      </c>
      <c r="L405" s="55" t="s">
        <v>4109</v>
      </c>
      <c r="M405" s="31">
        <v>78705</v>
      </c>
      <c r="N405" s="92">
        <v>364</v>
      </c>
      <c r="O405" s="99">
        <v>4.7668</v>
      </c>
      <c r="P405" s="58">
        <v>38981</v>
      </c>
      <c r="Q405" s="58">
        <v>39078</v>
      </c>
      <c r="R405" s="58" t="s">
        <v>2020</v>
      </c>
      <c r="S405" s="93" t="s">
        <v>3337</v>
      </c>
      <c r="T405" s="93" t="s">
        <v>3338</v>
      </c>
      <c r="U405" s="31" t="s">
        <v>3316</v>
      </c>
      <c r="V405" s="31" t="s">
        <v>775</v>
      </c>
      <c r="X405" s="42"/>
      <c r="Y405" s="43"/>
      <c r="AD405" s="7"/>
      <c r="AE405" s="7"/>
      <c r="AF405" s="35"/>
      <c r="AG405" s="7"/>
      <c r="AH405" s="5"/>
      <c r="AI405" s="9"/>
      <c r="AJ405" s="9"/>
      <c r="AK405" s="9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8.75">
      <c r="B406" s="13"/>
      <c r="C406" s="31"/>
      <c r="D406" s="32"/>
      <c r="E406" s="32">
        <v>122354</v>
      </c>
      <c r="G406" s="13" t="s">
        <v>2991</v>
      </c>
      <c r="H406" s="13" t="s">
        <v>2992</v>
      </c>
      <c r="I406" s="13" t="s">
        <v>2993</v>
      </c>
      <c r="L406" s="13" t="s">
        <v>4283</v>
      </c>
      <c r="M406" s="31">
        <v>78726</v>
      </c>
      <c r="N406" s="40">
        <v>309</v>
      </c>
      <c r="O406" s="52">
        <v>14.34</v>
      </c>
      <c r="P406" s="30">
        <v>36565</v>
      </c>
      <c r="Q406" s="30">
        <v>36706</v>
      </c>
      <c r="R406" s="30"/>
      <c r="S406" s="31" t="s">
        <v>49</v>
      </c>
      <c r="T406" s="31" t="s">
        <v>50</v>
      </c>
      <c r="U406" s="31" t="s">
        <v>3316</v>
      </c>
      <c r="V406" s="31" t="s">
        <v>2980</v>
      </c>
      <c r="X406" s="42"/>
      <c r="Y406" s="7"/>
      <c r="AD406" s="7"/>
      <c r="AE406" s="7"/>
      <c r="AF406" s="35"/>
      <c r="AG406" s="7"/>
      <c r="AH406" s="5"/>
      <c r="AI406" s="9"/>
      <c r="AJ406" s="9"/>
      <c r="AK406" s="9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8.75">
      <c r="B407" s="13"/>
      <c r="C407" s="31"/>
      <c r="D407" s="32"/>
      <c r="E407" s="59">
        <v>229364</v>
      </c>
      <c r="G407" s="56" t="s">
        <v>3397</v>
      </c>
      <c r="H407" s="56" t="s">
        <v>3398</v>
      </c>
      <c r="I407" s="13" t="s">
        <v>2999</v>
      </c>
      <c r="L407" s="13" t="s">
        <v>4284</v>
      </c>
      <c r="M407" s="31">
        <v>78729</v>
      </c>
      <c r="N407" s="40">
        <v>300</v>
      </c>
      <c r="O407" s="52">
        <v>44.3</v>
      </c>
      <c r="P407" s="30">
        <v>36581</v>
      </c>
      <c r="Q407" s="30">
        <v>38036</v>
      </c>
      <c r="R407" s="30" t="s">
        <v>751</v>
      </c>
      <c r="S407" s="31" t="s">
        <v>3275</v>
      </c>
      <c r="T407" s="31" t="s">
        <v>50</v>
      </c>
      <c r="U407" s="31" t="s">
        <v>3316</v>
      </c>
      <c r="V407" s="31" t="s">
        <v>2980</v>
      </c>
      <c r="X407" s="42"/>
      <c r="Y407" s="43"/>
      <c r="AD407" s="7"/>
      <c r="AE407" s="7"/>
      <c r="AF407" s="35"/>
      <c r="AG407" s="7"/>
      <c r="AH407" s="5"/>
      <c r="AI407" s="9"/>
      <c r="AJ407" s="9"/>
      <c r="AK407" s="9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8.75">
      <c r="B408" s="13"/>
      <c r="C408" s="31"/>
      <c r="D408" s="32"/>
      <c r="E408" s="32">
        <v>122120</v>
      </c>
      <c r="G408" s="13" t="s">
        <v>2998</v>
      </c>
      <c r="H408" s="13" t="s">
        <v>3166</v>
      </c>
      <c r="I408" s="13" t="s">
        <v>2999</v>
      </c>
      <c r="L408" s="13" t="s">
        <v>4284</v>
      </c>
      <c r="M408" s="31">
        <v>78729</v>
      </c>
      <c r="N408" s="40">
        <v>415</v>
      </c>
      <c r="O408" s="52">
        <v>44.3</v>
      </c>
      <c r="P408" s="30">
        <v>36581</v>
      </c>
      <c r="Q408" s="30">
        <v>36817</v>
      </c>
      <c r="R408" s="30"/>
      <c r="S408" s="31" t="s">
        <v>3275</v>
      </c>
      <c r="T408" s="31" t="s">
        <v>50</v>
      </c>
      <c r="U408" s="31" t="s">
        <v>3316</v>
      </c>
      <c r="V408" s="31" t="s">
        <v>2980</v>
      </c>
      <c r="X408" s="42"/>
      <c r="Y408" s="7"/>
      <c r="AD408" s="7"/>
      <c r="AE408" s="7"/>
      <c r="AF408" s="35"/>
      <c r="AG408" s="7"/>
      <c r="AH408" s="5"/>
      <c r="AI408" s="9"/>
      <c r="AJ408" s="9"/>
      <c r="AK408" s="9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8.75">
      <c r="B409" s="13"/>
      <c r="C409" s="31"/>
      <c r="D409" s="32"/>
      <c r="E409" s="32">
        <v>204167</v>
      </c>
      <c r="G409" s="13" t="s">
        <v>4268</v>
      </c>
      <c r="H409" s="13" t="s">
        <v>3785</v>
      </c>
      <c r="I409" s="13" t="s">
        <v>4292</v>
      </c>
      <c r="L409" s="13" t="s">
        <v>3551</v>
      </c>
      <c r="M409" s="31">
        <v>78741</v>
      </c>
      <c r="N409" s="31">
        <v>216</v>
      </c>
      <c r="O409" s="52">
        <v>14.6</v>
      </c>
      <c r="P409" s="30">
        <v>37391</v>
      </c>
      <c r="Q409" s="30">
        <v>37519</v>
      </c>
      <c r="R409" s="31" t="s">
        <v>4340</v>
      </c>
      <c r="S409" s="31" t="s">
        <v>49</v>
      </c>
      <c r="T409" s="31" t="s">
        <v>50</v>
      </c>
      <c r="U409" s="31" t="s">
        <v>3316</v>
      </c>
      <c r="V409" s="31" t="s">
        <v>2311</v>
      </c>
      <c r="X409" s="42"/>
      <c r="Y409" s="7"/>
      <c r="AD409" s="7"/>
      <c r="AE409" s="7"/>
      <c r="AF409" s="35"/>
      <c r="AG409" s="7"/>
      <c r="AH409" s="5"/>
      <c r="AI409" s="9"/>
      <c r="AJ409" s="9"/>
      <c r="AK409" s="9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8.75">
      <c r="B410" s="13"/>
      <c r="C410" s="31"/>
      <c r="D410" s="32"/>
      <c r="G410" s="13" t="s">
        <v>4300</v>
      </c>
      <c r="H410" s="13" t="s">
        <v>4301</v>
      </c>
      <c r="I410" s="13" t="s">
        <v>4302</v>
      </c>
      <c r="L410" s="13" t="s">
        <v>4285</v>
      </c>
      <c r="M410" s="31">
        <v>78741</v>
      </c>
      <c r="N410" s="40">
        <v>252</v>
      </c>
      <c r="O410" s="52">
        <v>15.28</v>
      </c>
      <c r="P410" s="30">
        <v>34795</v>
      </c>
      <c r="Q410" s="30">
        <v>34962</v>
      </c>
      <c r="R410" s="30"/>
      <c r="S410" s="31" t="s">
        <v>49</v>
      </c>
      <c r="T410" s="31" t="s">
        <v>50</v>
      </c>
      <c r="U410" s="31" t="s">
        <v>3316</v>
      </c>
      <c r="V410" s="31" t="s">
        <v>3530</v>
      </c>
      <c r="X410" s="42"/>
      <c r="Y410" s="43"/>
      <c r="AD410" s="7"/>
      <c r="AE410" s="7"/>
      <c r="AF410" s="35"/>
      <c r="AG410" s="7"/>
      <c r="AH410" s="5"/>
      <c r="AI410" s="9"/>
      <c r="AJ410" s="9"/>
      <c r="AK410" s="9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8.75">
      <c r="B411" s="13"/>
      <c r="C411" s="31"/>
      <c r="D411" s="32"/>
      <c r="G411" s="13" t="s">
        <v>4303</v>
      </c>
      <c r="H411" s="13" t="s">
        <v>4304</v>
      </c>
      <c r="I411" s="13" t="s">
        <v>4305</v>
      </c>
      <c r="L411" s="13" t="s">
        <v>4286</v>
      </c>
      <c r="M411" s="31">
        <v>78741</v>
      </c>
      <c r="N411" s="40">
        <v>270</v>
      </c>
      <c r="O411" s="52">
        <v>18.1</v>
      </c>
      <c r="P411" s="30">
        <v>35178</v>
      </c>
      <c r="Q411" s="30">
        <v>35291</v>
      </c>
      <c r="R411" s="30"/>
      <c r="S411" s="31" t="s">
        <v>49</v>
      </c>
      <c r="T411" s="31" t="s">
        <v>50</v>
      </c>
      <c r="U411" s="31" t="s">
        <v>3316</v>
      </c>
      <c r="V411" s="31" t="s">
        <v>3534</v>
      </c>
      <c r="X411" s="42"/>
      <c r="Y411" s="43"/>
      <c r="AD411" s="7"/>
      <c r="AE411" s="7"/>
      <c r="AF411" s="35"/>
      <c r="AG411" s="7"/>
      <c r="AH411" s="5"/>
      <c r="AI411" s="9"/>
      <c r="AJ411" s="9"/>
      <c r="AK411" s="9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8.75">
      <c r="B412" s="13"/>
      <c r="C412" s="31"/>
      <c r="D412" s="32"/>
      <c r="G412" s="13" t="s">
        <v>4308</v>
      </c>
      <c r="H412" s="13" t="s">
        <v>4309</v>
      </c>
      <c r="I412" s="13" t="s">
        <v>4310</v>
      </c>
      <c r="L412" s="13" t="s">
        <v>4287</v>
      </c>
      <c r="M412" s="31">
        <v>78704</v>
      </c>
      <c r="N412" s="40">
        <v>295</v>
      </c>
      <c r="O412" s="52">
        <v>9.36</v>
      </c>
      <c r="P412" s="30" t="s">
        <v>4311</v>
      </c>
      <c r="Q412" s="30">
        <v>34933</v>
      </c>
      <c r="R412" s="30"/>
      <c r="S412" s="31" t="s">
        <v>49</v>
      </c>
      <c r="T412" s="31" t="s">
        <v>50</v>
      </c>
      <c r="U412" s="31" t="s">
        <v>3316</v>
      </c>
      <c r="V412" s="31" t="s">
        <v>3529</v>
      </c>
      <c r="X412" s="42"/>
      <c r="Y412" s="43"/>
      <c r="AD412" s="7"/>
      <c r="AE412" s="7"/>
      <c r="AF412" s="6"/>
      <c r="AG412" s="7"/>
      <c r="AH412" s="5"/>
      <c r="AI412" s="9"/>
      <c r="AJ412" s="9"/>
      <c r="AK412" s="9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1:147" ht="17.25" customHeight="1">
      <c r="A413" s="125"/>
      <c r="B413" s="13"/>
      <c r="C413" s="126"/>
      <c r="D413" s="32"/>
      <c r="G413" s="13" t="s">
        <v>3494</v>
      </c>
      <c r="H413" s="13" t="s">
        <v>2511</v>
      </c>
      <c r="I413" s="13" t="s">
        <v>2513</v>
      </c>
      <c r="L413" s="13" t="s">
        <v>4288</v>
      </c>
      <c r="M413" s="31">
        <v>78727</v>
      </c>
      <c r="N413" s="40">
        <v>220</v>
      </c>
      <c r="O413" s="52">
        <v>10.9</v>
      </c>
      <c r="P413" s="30">
        <v>35173</v>
      </c>
      <c r="Q413" s="30">
        <v>35536</v>
      </c>
      <c r="R413" s="30"/>
      <c r="S413" s="31" t="s">
        <v>49</v>
      </c>
      <c r="T413" s="31" t="s">
        <v>50</v>
      </c>
      <c r="U413" s="31" t="s">
        <v>3316</v>
      </c>
      <c r="V413" s="31" t="s">
        <v>3534</v>
      </c>
      <c r="X413" s="42"/>
      <c r="Y413" s="43"/>
      <c r="AD413" s="7"/>
      <c r="AE413" s="7"/>
      <c r="AF413" s="6"/>
      <c r="AG413" s="7"/>
      <c r="AH413" s="5"/>
      <c r="AI413" s="9"/>
      <c r="AJ413" s="9"/>
      <c r="AK413" s="9"/>
      <c r="AL413" s="32"/>
      <c r="AM413" s="1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8.75">
      <c r="B414" s="13"/>
      <c r="C414" s="31"/>
      <c r="D414" s="32"/>
      <c r="G414" s="13" t="s">
        <v>3495</v>
      </c>
      <c r="H414" s="13" t="s">
        <v>2512</v>
      </c>
      <c r="I414" s="13" t="s">
        <v>2496</v>
      </c>
      <c r="L414" s="13" t="s">
        <v>4289</v>
      </c>
      <c r="M414" s="31">
        <v>78727</v>
      </c>
      <c r="N414" s="40">
        <v>272</v>
      </c>
      <c r="O414" s="52">
        <v>15.4</v>
      </c>
      <c r="P414" s="30">
        <v>35173</v>
      </c>
      <c r="Q414" s="30">
        <v>35536</v>
      </c>
      <c r="R414" s="30"/>
      <c r="S414" s="31" t="s">
        <v>49</v>
      </c>
      <c r="T414" s="31" t="s">
        <v>50</v>
      </c>
      <c r="U414" s="31" t="s">
        <v>3316</v>
      </c>
      <c r="V414" s="31" t="s">
        <v>3534</v>
      </c>
      <c r="X414" s="42"/>
      <c r="Y414" s="43"/>
      <c r="AD414" s="7"/>
      <c r="AE414" s="7"/>
      <c r="AF414" s="6"/>
      <c r="AG414" s="7"/>
      <c r="AH414" s="5"/>
      <c r="AI414" s="9"/>
      <c r="AJ414" s="9"/>
      <c r="AK414" s="9"/>
      <c r="AL414" s="5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8.75">
      <c r="B415" s="13"/>
      <c r="C415" s="31"/>
      <c r="D415" s="32"/>
      <c r="E415" s="59">
        <v>253748</v>
      </c>
      <c r="G415" s="55" t="s">
        <v>3303</v>
      </c>
      <c r="H415" s="55" t="s">
        <v>2160</v>
      </c>
      <c r="I415" s="55" t="s">
        <v>3589</v>
      </c>
      <c r="J415" s="92">
        <v>842834</v>
      </c>
      <c r="K415" s="92"/>
      <c r="L415" s="13" t="s">
        <v>2085</v>
      </c>
      <c r="M415" s="31">
        <v>78756</v>
      </c>
      <c r="N415" s="61">
        <v>12</v>
      </c>
      <c r="O415" s="99">
        <v>0.335</v>
      </c>
      <c r="P415" s="58">
        <v>38608</v>
      </c>
      <c r="Q415" s="58">
        <v>38827</v>
      </c>
      <c r="R415" s="31" t="s">
        <v>4088</v>
      </c>
      <c r="S415" s="31" t="s">
        <v>572</v>
      </c>
      <c r="T415" s="31" t="s">
        <v>1328</v>
      </c>
      <c r="U415" s="31" t="s">
        <v>177</v>
      </c>
      <c r="V415" s="31" t="s">
        <v>736</v>
      </c>
      <c r="X415" s="42"/>
      <c r="Y415" s="43"/>
      <c r="AD415" s="7"/>
      <c r="AE415" s="7"/>
      <c r="AF415" s="6"/>
      <c r="AG415" s="7"/>
      <c r="AH415" s="5"/>
      <c r="AI415" s="9"/>
      <c r="AJ415" s="9"/>
      <c r="AK415" s="9"/>
      <c r="AL415" s="5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8.75">
      <c r="B416" s="13"/>
      <c r="C416" s="31"/>
      <c r="D416" s="32"/>
      <c r="E416" s="59">
        <v>306608</v>
      </c>
      <c r="G416" s="59" t="s">
        <v>1431</v>
      </c>
      <c r="H416" s="59" t="s">
        <v>1289</v>
      </c>
      <c r="I416" s="59" t="s">
        <v>1432</v>
      </c>
      <c r="J416" s="92">
        <v>842834</v>
      </c>
      <c r="K416" s="92"/>
      <c r="L416" s="59" t="s">
        <v>1432</v>
      </c>
      <c r="M416" s="92">
        <v>78756</v>
      </c>
      <c r="N416" s="92">
        <v>5</v>
      </c>
      <c r="O416" s="99">
        <v>0.335</v>
      </c>
      <c r="P416" s="113">
        <v>39013</v>
      </c>
      <c r="Q416" s="113">
        <v>39503</v>
      </c>
      <c r="R416" s="92" t="s">
        <v>4088</v>
      </c>
      <c r="S416" s="92" t="s">
        <v>1290</v>
      </c>
      <c r="T416" s="92" t="s">
        <v>1291</v>
      </c>
      <c r="U416" s="93" t="s">
        <v>912</v>
      </c>
      <c r="V416" s="31" t="s">
        <v>4337</v>
      </c>
      <c r="X416" s="42"/>
      <c r="Y416" s="7"/>
      <c r="Z416" s="42"/>
      <c r="AA416" s="7"/>
      <c r="AB416" s="5"/>
      <c r="AC416" s="7"/>
      <c r="AD416" s="7"/>
      <c r="AE416" s="7"/>
      <c r="AF416" s="6"/>
      <c r="AG416" s="7"/>
      <c r="AH416" s="5"/>
      <c r="AI416" s="9"/>
      <c r="AJ416" s="9"/>
      <c r="AK416" s="9"/>
      <c r="AL416" s="5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2:147" ht="18.75">
      <c r="B417" s="13"/>
      <c r="C417" s="31"/>
      <c r="D417" s="32"/>
      <c r="E417" s="32">
        <v>11827</v>
      </c>
      <c r="G417" s="13" t="s">
        <v>668</v>
      </c>
      <c r="H417" s="13" t="s">
        <v>2827</v>
      </c>
      <c r="I417" s="13" t="s">
        <v>1733</v>
      </c>
      <c r="L417" s="13" t="s">
        <v>4290</v>
      </c>
      <c r="M417" s="31">
        <v>78705</v>
      </c>
      <c r="N417" s="40">
        <v>8</v>
      </c>
      <c r="O417" s="52">
        <v>0.31</v>
      </c>
      <c r="P417" s="30">
        <v>36385</v>
      </c>
      <c r="Q417" s="30">
        <v>36725</v>
      </c>
      <c r="R417" s="30"/>
      <c r="S417" s="31" t="s">
        <v>669</v>
      </c>
      <c r="T417" s="31" t="s">
        <v>670</v>
      </c>
      <c r="U417" s="31" t="s">
        <v>3316</v>
      </c>
      <c r="V417" s="31" t="s">
        <v>1371</v>
      </c>
      <c r="X417" s="42"/>
      <c r="Y417" s="7"/>
      <c r="Z417" s="42"/>
      <c r="AA417" s="7"/>
      <c r="AB417" s="5"/>
      <c r="AC417" s="7"/>
      <c r="AD417" s="7"/>
      <c r="AE417" s="7"/>
      <c r="AF417" s="35"/>
      <c r="AG417" s="7"/>
      <c r="AH417" s="5"/>
      <c r="AI417" s="9"/>
      <c r="AJ417" s="9"/>
      <c r="AK417" s="9"/>
      <c r="AL417" s="5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8.75">
      <c r="B418" s="13"/>
      <c r="C418" s="92"/>
      <c r="D418" s="32"/>
      <c r="E418" s="32">
        <v>148101</v>
      </c>
      <c r="G418" s="13" t="s">
        <v>436</v>
      </c>
      <c r="H418" s="13" t="s">
        <v>4291</v>
      </c>
      <c r="I418" s="13" t="s">
        <v>831</v>
      </c>
      <c r="L418" s="13" t="s">
        <v>3551</v>
      </c>
      <c r="M418" s="31">
        <v>78741</v>
      </c>
      <c r="N418" s="40">
        <v>310</v>
      </c>
      <c r="O418" s="52">
        <v>22.7</v>
      </c>
      <c r="P418" s="30">
        <v>36664</v>
      </c>
      <c r="Q418" s="30">
        <v>36777</v>
      </c>
      <c r="R418" s="30"/>
      <c r="S418" s="31" t="s">
        <v>49</v>
      </c>
      <c r="T418" s="31" t="s">
        <v>437</v>
      </c>
      <c r="U418" s="31" t="s">
        <v>3316</v>
      </c>
      <c r="V418" s="31" t="s">
        <v>4246</v>
      </c>
      <c r="X418" s="42"/>
      <c r="Y418" s="7"/>
      <c r="Z418" s="42"/>
      <c r="AA418" s="7"/>
      <c r="AB418" s="5"/>
      <c r="AC418" s="7"/>
      <c r="AD418" s="7"/>
      <c r="AE418" s="7"/>
      <c r="AF418" s="35"/>
      <c r="AG418" s="7"/>
      <c r="AH418" s="5"/>
      <c r="AI418" s="9"/>
      <c r="AJ418" s="9"/>
      <c r="AK418" s="9"/>
      <c r="AL418" s="5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4:147" ht="18.75">
      <c r="D419" s="32"/>
      <c r="E419" s="57" t="s">
        <v>3733</v>
      </c>
      <c r="G419" s="55" t="s">
        <v>3240</v>
      </c>
      <c r="H419" s="55" t="s">
        <v>1603</v>
      </c>
      <c r="I419" s="55" t="s">
        <v>1604</v>
      </c>
      <c r="J419" s="92">
        <v>3299173</v>
      </c>
      <c r="K419" s="92"/>
      <c r="L419" s="55" t="s">
        <v>1604</v>
      </c>
      <c r="M419" s="92">
        <v>78724</v>
      </c>
      <c r="N419" s="92">
        <v>34</v>
      </c>
      <c r="O419" s="99">
        <v>7.28</v>
      </c>
      <c r="P419" s="58">
        <v>39184</v>
      </c>
      <c r="Q419" s="58">
        <v>39540</v>
      </c>
      <c r="R419" s="93" t="s">
        <v>2020</v>
      </c>
      <c r="S419" s="93" t="s">
        <v>1746</v>
      </c>
      <c r="T419" s="31" t="s">
        <v>1747</v>
      </c>
      <c r="U419" s="93" t="s">
        <v>912</v>
      </c>
      <c r="V419" s="93" t="s">
        <v>2268</v>
      </c>
      <c r="X419" s="42"/>
      <c r="Y419" s="7"/>
      <c r="Z419" s="42"/>
      <c r="AA419" s="7"/>
      <c r="AB419" s="5"/>
      <c r="AC419" s="7"/>
      <c r="AD419" s="7"/>
      <c r="AE419" s="7"/>
      <c r="AF419" s="35"/>
      <c r="AG419" s="7"/>
      <c r="AH419" s="5"/>
      <c r="AI419" s="9"/>
      <c r="AJ419" s="9"/>
      <c r="AK419" s="9"/>
      <c r="AL419" s="5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6"/>
      <c r="BW419" s="6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2:147" ht="18.75">
      <c r="B420" s="13"/>
      <c r="C420" s="31"/>
      <c r="D420" s="32"/>
      <c r="E420" s="59">
        <v>299905</v>
      </c>
      <c r="G420" s="55" t="s">
        <v>3457</v>
      </c>
      <c r="H420" s="55" t="s">
        <v>3464</v>
      </c>
      <c r="I420" s="32" t="s">
        <v>3475</v>
      </c>
      <c r="L420" s="55" t="s">
        <v>3458</v>
      </c>
      <c r="M420" s="31">
        <v>78705</v>
      </c>
      <c r="N420" s="92">
        <v>30</v>
      </c>
      <c r="O420" s="99">
        <v>0.247</v>
      </c>
      <c r="P420" s="58">
        <v>38915</v>
      </c>
      <c r="Q420" s="13"/>
      <c r="R420" s="58" t="s">
        <v>1034</v>
      </c>
      <c r="S420" s="93" t="s">
        <v>3339</v>
      </c>
      <c r="T420" s="93" t="s">
        <v>3340</v>
      </c>
      <c r="U420" s="93" t="s">
        <v>560</v>
      </c>
      <c r="V420" s="31" t="s">
        <v>775</v>
      </c>
      <c r="X420" s="42"/>
      <c r="Y420" s="43"/>
      <c r="Z420" s="42"/>
      <c r="AA420" s="7"/>
      <c r="AB420" s="5"/>
      <c r="AC420" s="7"/>
      <c r="AD420" s="7"/>
      <c r="AE420" s="7"/>
      <c r="AF420" s="35"/>
      <c r="AG420" s="7"/>
      <c r="AH420" s="5"/>
      <c r="AI420" s="9"/>
      <c r="AJ420" s="9"/>
      <c r="AK420" s="9"/>
      <c r="AL420" s="5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6"/>
      <c r="BW420" s="6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8.75">
      <c r="B421" s="13"/>
      <c r="C421" s="31"/>
      <c r="D421" s="32"/>
      <c r="E421" s="32">
        <v>219714</v>
      </c>
      <c r="G421" s="13" t="s">
        <v>4326</v>
      </c>
      <c r="H421" s="13" t="s">
        <v>4325</v>
      </c>
      <c r="I421" s="47" t="s">
        <v>4327</v>
      </c>
      <c r="J421" s="46"/>
      <c r="K421" s="46"/>
      <c r="L421" s="13" t="s">
        <v>4328</v>
      </c>
      <c r="M421" s="31">
        <v>78704</v>
      </c>
      <c r="N421" s="40">
        <v>14</v>
      </c>
      <c r="O421" s="52">
        <v>0.99</v>
      </c>
      <c r="P421" s="30">
        <v>37781</v>
      </c>
      <c r="Q421" s="30">
        <v>37966</v>
      </c>
      <c r="R421" s="30" t="s">
        <v>602</v>
      </c>
      <c r="S421" s="31" t="s">
        <v>4330</v>
      </c>
      <c r="T421" s="31" t="s">
        <v>4329</v>
      </c>
      <c r="U421" s="31" t="s">
        <v>3316</v>
      </c>
      <c r="V421" s="31" t="s">
        <v>475</v>
      </c>
      <c r="X421" s="42"/>
      <c r="Y421" s="43"/>
      <c r="Z421" s="42"/>
      <c r="AA421" s="7"/>
      <c r="AB421" s="5"/>
      <c r="AC421" s="7"/>
      <c r="AD421" s="7"/>
      <c r="AE421" s="7"/>
      <c r="AF421" s="35"/>
      <c r="AG421" s="7"/>
      <c r="AH421" s="5"/>
      <c r="AI421" s="9"/>
      <c r="AJ421" s="9"/>
      <c r="AK421" s="9"/>
      <c r="AL421" s="5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6"/>
      <c r="BW421" s="6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8.75">
      <c r="B422" s="13"/>
      <c r="C422" s="31"/>
      <c r="D422" s="32"/>
      <c r="E422" s="32">
        <v>218751</v>
      </c>
      <c r="G422" s="13" t="s">
        <v>3757</v>
      </c>
      <c r="H422" s="13" t="s">
        <v>3758</v>
      </c>
      <c r="I422" s="47" t="s">
        <v>3759</v>
      </c>
      <c r="J422" s="46"/>
      <c r="K422" s="46"/>
      <c r="L422" s="13" t="s">
        <v>3760</v>
      </c>
      <c r="M422" s="31">
        <v>78704</v>
      </c>
      <c r="N422" s="40">
        <v>47</v>
      </c>
      <c r="O422" s="52">
        <v>2.08</v>
      </c>
      <c r="P422" s="30">
        <v>37755</v>
      </c>
      <c r="Q422" s="30">
        <v>38012</v>
      </c>
      <c r="R422" s="30" t="s">
        <v>4340</v>
      </c>
      <c r="S422" s="31" t="s">
        <v>3761</v>
      </c>
      <c r="T422" s="31" t="s">
        <v>3762</v>
      </c>
      <c r="U422" s="31" t="s">
        <v>3316</v>
      </c>
      <c r="V422" s="31" t="s">
        <v>475</v>
      </c>
      <c r="X422" s="42"/>
      <c r="Y422" s="43"/>
      <c r="Z422" s="42"/>
      <c r="AA422" s="7"/>
      <c r="AB422" s="5"/>
      <c r="AC422" s="7"/>
      <c r="AD422" s="7"/>
      <c r="AE422" s="7"/>
      <c r="AF422" s="35"/>
      <c r="AG422" s="7"/>
      <c r="AH422" s="5"/>
      <c r="AI422" s="9"/>
      <c r="AJ422" s="9"/>
      <c r="AK422" s="9"/>
      <c r="AL422" s="5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7"/>
      <c r="BO422" s="9"/>
      <c r="BP422" s="5"/>
      <c r="BQ422" s="16"/>
      <c r="BR422" s="44"/>
      <c r="BS422" s="9"/>
      <c r="BT422" s="9"/>
      <c r="BU422" s="9"/>
      <c r="BV422" s="9"/>
      <c r="BW422" s="7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8.75">
      <c r="B423" s="13"/>
      <c r="C423" s="31"/>
      <c r="D423" s="32"/>
      <c r="E423" s="125">
        <v>10977336</v>
      </c>
      <c r="F423" s="13"/>
      <c r="G423" s="13" t="s">
        <v>4754</v>
      </c>
      <c r="H423" s="126" t="s">
        <v>4755</v>
      </c>
      <c r="I423" s="13" t="s">
        <v>4756</v>
      </c>
      <c r="J423" s="127">
        <v>764330</v>
      </c>
      <c r="K423" s="13"/>
      <c r="M423" s="127">
        <v>78751</v>
      </c>
      <c r="N423" s="4">
        <v>210</v>
      </c>
      <c r="O423" s="52">
        <v>2.39</v>
      </c>
      <c r="P423" s="128">
        <v>41460</v>
      </c>
      <c r="Q423" s="174" t="s">
        <v>5064</v>
      </c>
      <c r="R423" s="31" t="s">
        <v>4490</v>
      </c>
      <c r="S423" s="31" t="s">
        <v>4782</v>
      </c>
      <c r="T423" s="31" t="s">
        <v>114</v>
      </c>
      <c r="U423" s="127" t="s">
        <v>912</v>
      </c>
      <c r="V423" s="93" t="s">
        <v>4840</v>
      </c>
      <c r="X423" s="42"/>
      <c r="Y423" s="43"/>
      <c r="Z423" s="42"/>
      <c r="AA423" s="7"/>
      <c r="AB423" s="5"/>
      <c r="AC423" s="7"/>
      <c r="AD423" s="7"/>
      <c r="AE423" s="7"/>
      <c r="AF423" s="35"/>
      <c r="AG423" s="7"/>
      <c r="AH423" s="5"/>
      <c r="AI423" s="9"/>
      <c r="AJ423" s="9"/>
      <c r="AK423" s="9"/>
      <c r="AL423" s="5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7"/>
      <c r="BO423" s="9"/>
      <c r="BP423" s="5"/>
      <c r="BQ423" s="16"/>
      <c r="BR423" s="44"/>
      <c r="BS423" s="9"/>
      <c r="BT423" s="9"/>
      <c r="BU423" s="9"/>
      <c r="BV423" s="9"/>
      <c r="BW423" s="7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8.75">
      <c r="B424" s="13"/>
      <c r="C424" s="31"/>
      <c r="D424" s="32"/>
      <c r="E424" s="125" t="s">
        <v>5040</v>
      </c>
      <c r="F424" s="13"/>
      <c r="G424" s="55" t="s">
        <v>4993</v>
      </c>
      <c r="H424" s="13" t="s">
        <v>4384</v>
      </c>
      <c r="I424" s="13" t="s">
        <v>4385</v>
      </c>
      <c r="J424" s="31">
        <v>3348465</v>
      </c>
      <c r="K424" s="13"/>
      <c r="M424" s="31">
        <v>78702</v>
      </c>
      <c r="N424" s="31">
        <v>60</v>
      </c>
      <c r="O424" s="31">
        <v>7.7</v>
      </c>
      <c r="P424" s="58">
        <v>40178</v>
      </c>
      <c r="Q424" s="128">
        <v>40555</v>
      </c>
      <c r="R424" s="31" t="s">
        <v>2020</v>
      </c>
      <c r="S424" s="31" t="s">
        <v>4386</v>
      </c>
      <c r="T424" s="31" t="s">
        <v>4387</v>
      </c>
      <c r="U424" s="127" t="s">
        <v>912</v>
      </c>
      <c r="V424" s="31" t="s">
        <v>3555</v>
      </c>
      <c r="X424" s="42"/>
      <c r="Y424" s="43"/>
      <c r="Z424" s="42"/>
      <c r="AA424" s="7"/>
      <c r="AB424" s="5"/>
      <c r="AC424" s="7"/>
      <c r="AD424" s="7"/>
      <c r="AE424" s="7"/>
      <c r="AF424" s="35"/>
      <c r="AG424" s="7"/>
      <c r="AH424" s="5"/>
      <c r="AI424" s="9"/>
      <c r="AJ424" s="9"/>
      <c r="AK424" s="9"/>
      <c r="AL424" s="5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7"/>
      <c r="BO424" s="9"/>
      <c r="BP424" s="5"/>
      <c r="BQ424" s="16"/>
      <c r="BR424" s="44"/>
      <c r="BS424" s="9"/>
      <c r="BT424" s="9"/>
      <c r="BU424" s="9"/>
      <c r="BV424" s="9"/>
      <c r="BW424" s="7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8.75">
      <c r="B425" s="13"/>
      <c r="C425" s="31"/>
      <c r="D425" s="32"/>
      <c r="G425" s="13" t="s">
        <v>4314</v>
      </c>
      <c r="H425" s="13" t="s">
        <v>4315</v>
      </c>
      <c r="I425" s="13" t="s">
        <v>4317</v>
      </c>
      <c r="L425" s="13" t="s">
        <v>3552</v>
      </c>
      <c r="M425" s="31">
        <v>78759</v>
      </c>
      <c r="N425" s="40">
        <v>353</v>
      </c>
      <c r="O425" s="52">
        <v>28.91</v>
      </c>
      <c r="P425" s="30">
        <v>33956</v>
      </c>
      <c r="Q425" s="30">
        <v>34058</v>
      </c>
      <c r="R425" s="30"/>
      <c r="S425" s="31" t="s">
        <v>4318</v>
      </c>
      <c r="T425" s="31" t="s">
        <v>2891</v>
      </c>
      <c r="U425" s="31" t="s">
        <v>3316</v>
      </c>
      <c r="V425" s="31" t="s">
        <v>3317</v>
      </c>
      <c r="X425" s="42"/>
      <c r="Y425" s="43"/>
      <c r="Z425" s="42"/>
      <c r="AA425" s="7"/>
      <c r="AB425" s="5"/>
      <c r="AC425" s="7"/>
      <c r="AD425" s="7"/>
      <c r="AE425" s="7"/>
      <c r="AF425" s="35"/>
      <c r="AG425" s="7"/>
      <c r="AH425" s="5"/>
      <c r="AI425" s="9"/>
      <c r="AJ425" s="9"/>
      <c r="AK425" s="9"/>
      <c r="AL425" s="5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7"/>
      <c r="BO425" s="9"/>
      <c r="BP425" s="5"/>
      <c r="BQ425" s="16"/>
      <c r="BR425" s="44"/>
      <c r="BS425" s="9"/>
      <c r="BT425" s="9"/>
      <c r="BU425" s="9"/>
      <c r="BV425" s="9"/>
      <c r="BW425" s="7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8.75">
      <c r="B426" s="13"/>
      <c r="C426" s="31"/>
      <c r="D426" s="32"/>
      <c r="E426" s="59">
        <v>274919</v>
      </c>
      <c r="G426" s="55" t="s">
        <v>645</v>
      </c>
      <c r="H426" s="55" t="s">
        <v>4238</v>
      </c>
      <c r="I426" s="55" t="s">
        <v>2111</v>
      </c>
      <c r="J426" s="92">
        <v>739082</v>
      </c>
      <c r="K426" s="92"/>
      <c r="L426" s="55" t="s">
        <v>646</v>
      </c>
      <c r="M426" s="31">
        <v>78745</v>
      </c>
      <c r="N426" s="40">
        <v>35</v>
      </c>
      <c r="O426" s="99">
        <v>3.2</v>
      </c>
      <c r="P426" s="58">
        <v>38561</v>
      </c>
      <c r="Q426" s="58">
        <v>38799</v>
      </c>
      <c r="R426" s="31" t="s">
        <v>1155</v>
      </c>
      <c r="S426" s="31" t="s">
        <v>264</v>
      </c>
      <c r="T426" s="31" t="s">
        <v>265</v>
      </c>
      <c r="U426" s="31" t="s">
        <v>3316</v>
      </c>
      <c r="V426" s="31" t="s">
        <v>736</v>
      </c>
      <c r="X426" s="42"/>
      <c r="Y426" s="43"/>
      <c r="Z426" s="42"/>
      <c r="AA426" s="7"/>
      <c r="AB426" s="5"/>
      <c r="AC426" s="7"/>
      <c r="AD426" s="7"/>
      <c r="AE426" s="7"/>
      <c r="AF426" s="35"/>
      <c r="AG426" s="7"/>
      <c r="AH426" s="5"/>
      <c r="AI426" s="9"/>
      <c r="AJ426" s="9"/>
      <c r="AK426" s="9"/>
      <c r="AL426" s="5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7"/>
      <c r="BO426" s="9"/>
      <c r="BP426" s="5"/>
      <c r="BQ426" s="16"/>
      <c r="BR426" s="44"/>
      <c r="BS426" s="9"/>
      <c r="BT426" s="9"/>
      <c r="BU426" s="9"/>
      <c r="BV426" s="9"/>
      <c r="BW426" s="7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8.75">
      <c r="B427" s="13"/>
      <c r="C427" s="31"/>
      <c r="D427" s="32"/>
      <c r="E427" s="59">
        <v>310600</v>
      </c>
      <c r="G427" s="55" t="s">
        <v>699</v>
      </c>
      <c r="H427" s="55" t="s">
        <v>2275</v>
      </c>
      <c r="I427" s="55" t="s">
        <v>700</v>
      </c>
      <c r="J427" s="92">
        <v>443204</v>
      </c>
      <c r="K427" s="92"/>
      <c r="L427" s="55" t="s">
        <v>700</v>
      </c>
      <c r="M427" s="92">
        <v>78702</v>
      </c>
      <c r="N427" s="92">
        <v>22</v>
      </c>
      <c r="O427" s="99">
        <v>0.156</v>
      </c>
      <c r="P427" s="58">
        <v>39113</v>
      </c>
      <c r="Q427" s="58">
        <v>39308</v>
      </c>
      <c r="R427" s="93" t="s">
        <v>2020</v>
      </c>
      <c r="S427" s="56" t="s">
        <v>4393</v>
      </c>
      <c r="T427" s="31" t="s">
        <v>4394</v>
      </c>
      <c r="U427" s="31" t="s">
        <v>3316</v>
      </c>
      <c r="V427" s="93" t="s">
        <v>2269</v>
      </c>
      <c r="X427" s="42"/>
      <c r="Y427" s="43"/>
      <c r="Z427" s="42"/>
      <c r="AA427" s="7"/>
      <c r="AB427" s="5"/>
      <c r="AC427" s="7"/>
      <c r="AD427" s="7"/>
      <c r="AE427" s="7"/>
      <c r="AF427" s="35"/>
      <c r="AG427" s="7"/>
      <c r="AH427" s="5"/>
      <c r="AI427" s="9"/>
      <c r="AJ427" s="9"/>
      <c r="AK427" s="9"/>
      <c r="AL427" s="5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7"/>
      <c r="BO427" s="9"/>
      <c r="BP427" s="5"/>
      <c r="BQ427" s="16"/>
      <c r="BR427" s="44"/>
      <c r="BS427" s="9"/>
      <c r="BT427" s="9"/>
      <c r="BU427" s="9"/>
      <c r="BV427" s="9"/>
      <c r="BW427" s="7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1:147" ht="18.75">
      <c r="A428" s="59"/>
      <c r="B428" s="125"/>
      <c r="C428" s="13"/>
      <c r="D428" s="126"/>
      <c r="E428" s="62">
        <v>173061</v>
      </c>
      <c r="G428" s="13" t="s">
        <v>1052</v>
      </c>
      <c r="H428" s="13" t="s">
        <v>2592</v>
      </c>
      <c r="I428" s="13" t="s">
        <v>1053</v>
      </c>
      <c r="L428" s="13" t="s">
        <v>1054</v>
      </c>
      <c r="M428" s="31">
        <v>78701</v>
      </c>
      <c r="N428" s="40">
        <v>19</v>
      </c>
      <c r="O428" s="52">
        <v>0.5</v>
      </c>
      <c r="P428" s="30">
        <v>37027</v>
      </c>
      <c r="Q428" s="30">
        <v>37095</v>
      </c>
      <c r="R428" s="30" t="s">
        <v>76</v>
      </c>
      <c r="S428" s="31" t="s">
        <v>1056</v>
      </c>
      <c r="T428" s="31" t="s">
        <v>1057</v>
      </c>
      <c r="U428" s="31" t="s">
        <v>2057</v>
      </c>
      <c r="V428" s="31" t="s">
        <v>1088</v>
      </c>
      <c r="X428" s="42"/>
      <c r="Y428" s="43"/>
      <c r="Z428" s="42"/>
      <c r="AA428" s="7"/>
      <c r="AB428" s="5"/>
      <c r="AC428" s="7"/>
      <c r="AD428" s="7"/>
      <c r="AE428" s="7"/>
      <c r="AF428" s="35"/>
      <c r="AG428" s="7"/>
      <c r="AH428" s="5"/>
      <c r="AI428" s="9"/>
      <c r="AJ428" s="9"/>
      <c r="AK428" s="9"/>
      <c r="AL428" s="5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7"/>
      <c r="BO428" s="9"/>
      <c r="BP428" s="5"/>
      <c r="BQ428" s="16"/>
      <c r="BR428" s="44"/>
      <c r="BS428" s="9"/>
      <c r="BT428" s="9"/>
      <c r="BU428" s="9"/>
      <c r="BV428" s="9"/>
      <c r="BW428" s="7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8.75">
      <c r="B429" s="13"/>
      <c r="C429" s="31"/>
      <c r="D429" s="32"/>
      <c r="E429" s="59">
        <v>287252</v>
      </c>
      <c r="G429" s="55" t="s">
        <v>2507</v>
      </c>
      <c r="H429" s="56" t="s">
        <v>3114</v>
      </c>
      <c r="I429" s="55" t="s">
        <v>1454</v>
      </c>
      <c r="J429" s="92">
        <v>237698</v>
      </c>
      <c r="K429" s="92"/>
      <c r="L429" s="55" t="s">
        <v>1454</v>
      </c>
      <c r="M429" s="31">
        <v>78701</v>
      </c>
      <c r="N429" s="92">
        <v>23</v>
      </c>
      <c r="O429" s="99">
        <v>0.485</v>
      </c>
      <c r="P429" s="58">
        <v>38687</v>
      </c>
      <c r="Q429" s="58">
        <v>38882</v>
      </c>
      <c r="R429" s="31" t="s">
        <v>1258</v>
      </c>
      <c r="S429" s="31" t="s">
        <v>2593</v>
      </c>
      <c r="T429" s="31" t="s">
        <v>2594</v>
      </c>
      <c r="U429" s="31" t="s">
        <v>2057</v>
      </c>
      <c r="V429" s="31" t="s">
        <v>3612</v>
      </c>
      <c r="X429" s="42"/>
      <c r="Y429" s="43"/>
      <c r="Z429" s="42"/>
      <c r="AA429" s="7"/>
      <c r="AB429" s="5"/>
      <c r="AC429" s="7"/>
      <c r="AD429" s="7"/>
      <c r="AE429" s="7"/>
      <c r="AF429" s="35"/>
      <c r="AG429" s="7"/>
      <c r="AH429" s="5"/>
      <c r="AI429" s="9"/>
      <c r="AJ429" s="9"/>
      <c r="AK429" s="9"/>
      <c r="AL429" s="5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7"/>
      <c r="BO429" s="9"/>
      <c r="BP429" s="5"/>
      <c r="BQ429" s="16"/>
      <c r="BR429" s="44"/>
      <c r="BS429" s="9"/>
      <c r="BT429" s="9"/>
      <c r="BU429" s="9"/>
      <c r="BV429" s="9"/>
      <c r="BW429" s="7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8.75">
      <c r="B430" s="13"/>
      <c r="C430" s="31"/>
      <c r="D430" s="32"/>
      <c r="E430" s="62">
        <v>217684</v>
      </c>
      <c r="G430" s="13" t="s">
        <v>2932</v>
      </c>
      <c r="H430" s="13" t="s">
        <v>2933</v>
      </c>
      <c r="I430" s="47" t="s">
        <v>2934</v>
      </c>
      <c r="J430" s="46">
        <v>597572</v>
      </c>
      <c r="K430" s="46"/>
      <c r="L430" s="13" t="s">
        <v>2935</v>
      </c>
      <c r="M430" s="31">
        <v>78705</v>
      </c>
      <c r="N430" s="40">
        <v>4</v>
      </c>
      <c r="O430" s="52">
        <v>0.165</v>
      </c>
      <c r="P430" s="30">
        <v>37739</v>
      </c>
      <c r="Q430" s="30">
        <v>37939</v>
      </c>
      <c r="R430" s="30" t="s">
        <v>2936</v>
      </c>
      <c r="S430" s="31" t="s">
        <v>2937</v>
      </c>
      <c r="T430" s="31" t="s">
        <v>2938</v>
      </c>
      <c r="U430" s="31" t="s">
        <v>3316</v>
      </c>
      <c r="V430" s="31" t="s">
        <v>475</v>
      </c>
      <c r="X430" s="42"/>
      <c r="Y430" s="43"/>
      <c r="Z430" s="42"/>
      <c r="AA430" s="7"/>
      <c r="AB430" s="5"/>
      <c r="AC430" s="7"/>
      <c r="AD430" s="7"/>
      <c r="AE430" s="7"/>
      <c r="AF430" s="35"/>
      <c r="AG430" s="7"/>
      <c r="AH430" s="5"/>
      <c r="AI430" s="9"/>
      <c r="AJ430" s="9"/>
      <c r="AK430" s="9"/>
      <c r="AL430" s="5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7"/>
      <c r="BO430" s="9"/>
      <c r="BP430" s="9"/>
      <c r="BQ430" s="7"/>
      <c r="BR430" s="45"/>
      <c r="BS430" s="9"/>
      <c r="BT430" s="9"/>
      <c r="BU430" s="9"/>
      <c r="BV430" s="9"/>
      <c r="BW430" s="7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8.75">
      <c r="B431" s="13"/>
      <c r="C431" s="31"/>
      <c r="D431" s="32"/>
      <c r="G431" s="13" t="s">
        <v>1117</v>
      </c>
      <c r="H431" s="13" t="s">
        <v>1118</v>
      </c>
      <c r="I431" s="13" t="s">
        <v>1485</v>
      </c>
      <c r="L431" s="13" t="s">
        <v>3765</v>
      </c>
      <c r="M431" s="31">
        <v>78759</v>
      </c>
      <c r="N431" s="40">
        <v>103</v>
      </c>
      <c r="O431" s="52">
        <v>7.445</v>
      </c>
      <c r="P431" s="30">
        <v>34136</v>
      </c>
      <c r="Q431" s="30">
        <v>34513</v>
      </c>
      <c r="R431" s="30"/>
      <c r="S431" s="31" t="s">
        <v>1219</v>
      </c>
      <c r="T431" s="31" t="s">
        <v>1220</v>
      </c>
      <c r="U431" s="31" t="s">
        <v>3316</v>
      </c>
      <c r="V431" s="31" t="s">
        <v>3522</v>
      </c>
      <c r="X431" s="42"/>
      <c r="Y431" s="43"/>
      <c r="Z431" s="42"/>
      <c r="AA431" s="7"/>
      <c r="AB431" s="5"/>
      <c r="AC431" s="7"/>
      <c r="AD431" s="7"/>
      <c r="AE431" s="7"/>
      <c r="AF431" s="35"/>
      <c r="AG431" s="7"/>
      <c r="AH431" s="5"/>
      <c r="AI431" s="9"/>
      <c r="AJ431" s="9"/>
      <c r="AK431" s="9"/>
      <c r="AL431" s="5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7"/>
      <c r="BO431" s="5"/>
      <c r="BP431" s="5"/>
      <c r="BQ431" s="43"/>
      <c r="BR431" s="44"/>
      <c r="BS431" s="9"/>
      <c r="BT431" s="9"/>
      <c r="BU431" s="9"/>
      <c r="BV431" s="9"/>
      <c r="BW431" s="7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5:147" ht="18.75">
      <c r="E432" s="125">
        <v>10561798</v>
      </c>
      <c r="F432" s="13"/>
      <c r="G432" s="126" t="s">
        <v>3247</v>
      </c>
      <c r="H432" s="126" t="s">
        <v>3248</v>
      </c>
      <c r="I432" s="126" t="s">
        <v>3246</v>
      </c>
      <c r="J432" s="127">
        <v>3372865</v>
      </c>
      <c r="K432" s="13"/>
      <c r="M432" s="127" t="s">
        <v>3935</v>
      </c>
      <c r="N432" s="31">
        <v>308</v>
      </c>
      <c r="O432" s="129">
        <v>12.64</v>
      </c>
      <c r="P432" s="128">
        <v>40619</v>
      </c>
      <c r="Q432" s="128">
        <v>40928</v>
      </c>
      <c r="R432" s="31" t="s">
        <v>1662</v>
      </c>
      <c r="S432" s="127" t="s">
        <v>3738</v>
      </c>
      <c r="T432" s="127" t="s">
        <v>3737</v>
      </c>
      <c r="U432" s="31" t="s">
        <v>3316</v>
      </c>
      <c r="V432" s="31" t="s">
        <v>2566</v>
      </c>
      <c r="X432" s="42"/>
      <c r="Y432" s="43"/>
      <c r="Z432" s="42"/>
      <c r="AA432" s="7"/>
      <c r="AB432" s="5"/>
      <c r="AC432" s="7"/>
      <c r="AD432" s="7"/>
      <c r="AE432" s="7"/>
      <c r="AF432" s="35"/>
      <c r="AG432" s="7"/>
      <c r="AH432" s="5"/>
      <c r="AI432" s="9"/>
      <c r="AJ432" s="9"/>
      <c r="AK432" s="9"/>
      <c r="AL432" s="5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7"/>
      <c r="BO432" s="5"/>
      <c r="BP432" s="5"/>
      <c r="BQ432" s="43"/>
      <c r="BR432" s="44"/>
      <c r="BS432" s="9"/>
      <c r="BT432" s="9"/>
      <c r="BU432" s="9"/>
      <c r="BV432" s="9"/>
      <c r="BW432" s="7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8.75">
      <c r="B433" s="13"/>
      <c r="C433" s="31"/>
      <c r="D433" s="32"/>
      <c r="E433" s="32">
        <v>166277</v>
      </c>
      <c r="G433" s="13" t="s">
        <v>3619</v>
      </c>
      <c r="H433" s="13" t="s">
        <v>3063</v>
      </c>
      <c r="I433" s="13" t="s">
        <v>3620</v>
      </c>
      <c r="L433" s="13" t="s">
        <v>2862</v>
      </c>
      <c r="M433" s="31">
        <v>78734</v>
      </c>
      <c r="N433" s="40">
        <v>95</v>
      </c>
      <c r="O433" s="52">
        <v>8</v>
      </c>
      <c r="P433" s="30">
        <v>36802</v>
      </c>
      <c r="Q433" s="30">
        <v>37041</v>
      </c>
      <c r="R433" s="30"/>
      <c r="S433" s="31" t="s">
        <v>3821</v>
      </c>
      <c r="T433" s="31" t="s">
        <v>3822</v>
      </c>
      <c r="U433" s="31" t="s">
        <v>560</v>
      </c>
      <c r="V433" s="31" t="s">
        <v>1760</v>
      </c>
      <c r="X433" s="42"/>
      <c r="Y433" s="43"/>
      <c r="Z433" s="42"/>
      <c r="AA433" s="7"/>
      <c r="AB433" s="5"/>
      <c r="AC433" s="7"/>
      <c r="AD433" s="7"/>
      <c r="AE433" s="7"/>
      <c r="AF433" s="35"/>
      <c r="AG433" s="7"/>
      <c r="AH433" s="5"/>
      <c r="AI433" s="9"/>
      <c r="AJ433" s="9"/>
      <c r="AK433" s="9"/>
      <c r="AL433" s="5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7"/>
      <c r="BO433" s="5"/>
      <c r="BP433" s="5"/>
      <c r="BQ433" s="43"/>
      <c r="BR433" s="44"/>
      <c r="BS433" s="9"/>
      <c r="BT433" s="9"/>
      <c r="BU433" s="9"/>
      <c r="BV433" s="9"/>
      <c r="BW433" s="7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8.75">
      <c r="B434" s="13"/>
      <c r="C434" s="31"/>
      <c r="D434" s="32"/>
      <c r="E434" s="32">
        <v>225200</v>
      </c>
      <c r="G434" s="13" t="s">
        <v>1797</v>
      </c>
      <c r="H434" s="13" t="s">
        <v>1796</v>
      </c>
      <c r="I434" s="13" t="s">
        <v>1798</v>
      </c>
      <c r="L434" s="13" t="s">
        <v>1799</v>
      </c>
      <c r="M434" s="31">
        <v>78746</v>
      </c>
      <c r="N434" s="40">
        <v>8</v>
      </c>
      <c r="O434" s="52">
        <v>2</v>
      </c>
      <c r="P434" s="30">
        <v>37882</v>
      </c>
      <c r="Q434" s="30">
        <v>38064</v>
      </c>
      <c r="R434" s="30" t="s">
        <v>164</v>
      </c>
      <c r="S434" s="31" t="s">
        <v>1796</v>
      </c>
      <c r="T434" s="31" t="s">
        <v>163</v>
      </c>
      <c r="U434" s="31" t="s">
        <v>3316</v>
      </c>
      <c r="V434" s="31" t="s">
        <v>4030</v>
      </c>
      <c r="X434" s="42"/>
      <c r="Y434" s="43"/>
      <c r="Z434" s="42"/>
      <c r="AA434" s="7"/>
      <c r="AB434" s="5"/>
      <c r="AC434" s="7"/>
      <c r="AD434" s="7"/>
      <c r="AE434" s="7"/>
      <c r="AF434" s="35"/>
      <c r="AG434" s="7"/>
      <c r="AH434" s="5"/>
      <c r="AI434" s="9"/>
      <c r="AJ434" s="9"/>
      <c r="AK434" s="9"/>
      <c r="AL434" s="5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7"/>
      <c r="BO434" s="5"/>
      <c r="BP434" s="5"/>
      <c r="BQ434" s="16"/>
      <c r="BR434" s="44"/>
      <c r="BS434" s="9"/>
      <c r="BT434" s="9"/>
      <c r="BU434" s="9"/>
      <c r="BV434" s="9"/>
      <c r="BW434" s="7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8.75">
      <c r="B435" s="13"/>
      <c r="C435" s="31"/>
      <c r="D435" s="32"/>
      <c r="E435" s="125">
        <v>10725169</v>
      </c>
      <c r="F435" s="13"/>
      <c r="G435" s="126" t="s">
        <v>1837</v>
      </c>
      <c r="H435" s="126" t="s">
        <v>1836</v>
      </c>
      <c r="I435" s="126" t="s">
        <v>1838</v>
      </c>
      <c r="J435" s="127">
        <v>3690557</v>
      </c>
      <c r="K435" s="126"/>
      <c r="M435" s="127" t="s">
        <v>2651</v>
      </c>
      <c r="N435" s="31">
        <v>42</v>
      </c>
      <c r="O435" s="132">
        <v>4.081</v>
      </c>
      <c r="P435" s="128">
        <v>40963</v>
      </c>
      <c r="Q435" s="128">
        <v>41341</v>
      </c>
      <c r="R435" s="127" t="s">
        <v>1879</v>
      </c>
      <c r="S435" s="127" t="s">
        <v>1880</v>
      </c>
      <c r="T435" s="127" t="s">
        <v>1868</v>
      </c>
      <c r="U435" s="127" t="s">
        <v>912</v>
      </c>
      <c r="V435" s="31" t="s">
        <v>4414</v>
      </c>
      <c r="X435" s="42"/>
      <c r="Y435" s="43"/>
      <c r="Z435" s="42"/>
      <c r="AA435" s="7"/>
      <c r="AB435" s="5"/>
      <c r="AC435" s="7"/>
      <c r="AD435" s="7"/>
      <c r="AE435" s="7"/>
      <c r="AF435" s="35"/>
      <c r="AG435" s="7"/>
      <c r="AH435" s="5"/>
      <c r="AI435" s="9"/>
      <c r="AJ435" s="9"/>
      <c r="AK435" s="9"/>
      <c r="AL435" s="5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7"/>
      <c r="BO435" s="5"/>
      <c r="BP435" s="5"/>
      <c r="BQ435" s="43"/>
      <c r="BR435" s="44"/>
      <c r="BS435" s="9"/>
      <c r="BT435" s="9"/>
      <c r="BU435" s="9"/>
      <c r="BV435" s="9"/>
      <c r="BW435" s="7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8.75">
      <c r="B436" s="13"/>
      <c r="C436" s="31"/>
      <c r="D436" s="32"/>
      <c r="E436" s="59">
        <v>311585</v>
      </c>
      <c r="G436" s="55" t="s">
        <v>704</v>
      </c>
      <c r="H436" s="55" t="s">
        <v>1591</v>
      </c>
      <c r="I436" s="55" t="s">
        <v>705</v>
      </c>
      <c r="J436" s="92">
        <v>216690</v>
      </c>
      <c r="K436" s="92"/>
      <c r="L436" s="55" t="s">
        <v>705</v>
      </c>
      <c r="M436" s="92">
        <v>78732</v>
      </c>
      <c r="N436" s="92">
        <v>30</v>
      </c>
      <c r="O436" s="99">
        <v>11.08</v>
      </c>
      <c r="P436" s="58">
        <v>39133</v>
      </c>
      <c r="Q436" s="58">
        <v>39377</v>
      </c>
      <c r="R436" s="93" t="s">
        <v>4340</v>
      </c>
      <c r="S436" s="93" t="s">
        <v>1455</v>
      </c>
      <c r="T436" s="31" t="s">
        <v>1456</v>
      </c>
      <c r="U436" s="93" t="s">
        <v>912</v>
      </c>
      <c r="V436" s="93" t="s">
        <v>2269</v>
      </c>
      <c r="X436" s="42"/>
      <c r="Y436" s="43"/>
      <c r="Z436" s="42"/>
      <c r="AA436" s="7"/>
      <c r="AB436" s="5"/>
      <c r="AC436" s="7"/>
      <c r="AD436" s="7"/>
      <c r="AE436" s="7"/>
      <c r="AF436" s="35"/>
      <c r="AG436" s="7"/>
      <c r="AH436" s="5"/>
      <c r="AI436" s="9"/>
      <c r="AJ436" s="9"/>
      <c r="AK436" s="9"/>
      <c r="AL436" s="5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7"/>
      <c r="BO436" s="5"/>
      <c r="BP436" s="5"/>
      <c r="BQ436" s="43"/>
      <c r="BR436" s="44"/>
      <c r="BS436" s="9"/>
      <c r="BT436" s="9"/>
      <c r="BU436" s="9"/>
      <c r="BV436" s="9"/>
      <c r="BW436" s="7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8.75">
      <c r="B437" s="13"/>
      <c r="C437" s="31"/>
      <c r="D437" s="32"/>
      <c r="E437" s="125">
        <v>10646673</v>
      </c>
      <c r="F437" s="13"/>
      <c r="G437" s="126" t="s">
        <v>2126</v>
      </c>
      <c r="H437" s="126" t="s">
        <v>2124</v>
      </c>
      <c r="I437" s="126" t="s">
        <v>2125</v>
      </c>
      <c r="J437" s="127">
        <v>3528474</v>
      </c>
      <c r="K437" s="13"/>
      <c r="M437" s="127" t="s">
        <v>293</v>
      </c>
      <c r="N437" s="31">
        <v>334</v>
      </c>
      <c r="O437" s="120">
        <v>46.7</v>
      </c>
      <c r="P437" s="128">
        <v>40788</v>
      </c>
      <c r="Q437" s="128">
        <v>41072</v>
      </c>
      <c r="R437" s="31" t="s">
        <v>261</v>
      </c>
      <c r="S437" s="127" t="s">
        <v>2151</v>
      </c>
      <c r="T437" s="127" t="s">
        <v>2233</v>
      </c>
      <c r="U437" s="31" t="s">
        <v>3316</v>
      </c>
      <c r="V437" s="31" t="s">
        <v>3118</v>
      </c>
      <c r="X437" s="42"/>
      <c r="Y437" s="43"/>
      <c r="Z437" s="42"/>
      <c r="AA437" s="7"/>
      <c r="AB437" s="5"/>
      <c r="AC437" s="7"/>
      <c r="AD437" s="7"/>
      <c r="AE437" s="7"/>
      <c r="AF437" s="35"/>
      <c r="AG437" s="7"/>
      <c r="AH437" s="5"/>
      <c r="AI437" s="9"/>
      <c r="AJ437" s="9"/>
      <c r="AK437" s="9"/>
      <c r="AL437" s="5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7"/>
      <c r="BO437" s="5"/>
      <c r="BP437" s="5"/>
      <c r="BQ437" s="43"/>
      <c r="BR437" s="44"/>
      <c r="BS437" s="9"/>
      <c r="BT437" s="9"/>
      <c r="BU437" s="9"/>
      <c r="BV437" s="9"/>
      <c r="BW437" s="7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8.75">
      <c r="A438" s="59"/>
      <c r="B438" s="31"/>
      <c r="C438" s="92"/>
      <c r="D438" s="32"/>
      <c r="E438" s="60">
        <v>211599</v>
      </c>
      <c r="G438" s="60" t="s">
        <v>1582</v>
      </c>
      <c r="H438" s="60" t="s">
        <v>846</v>
      </c>
      <c r="I438" s="60" t="s">
        <v>4154</v>
      </c>
      <c r="J438" s="106"/>
      <c r="K438" s="106"/>
      <c r="L438" s="60" t="s">
        <v>1583</v>
      </c>
      <c r="M438" s="31">
        <v>78613</v>
      </c>
      <c r="N438" s="31">
        <v>12</v>
      </c>
      <c r="O438" s="114">
        <v>1.53</v>
      </c>
      <c r="P438" s="104">
        <v>37627</v>
      </c>
      <c r="Q438" s="104">
        <v>37804</v>
      </c>
      <c r="R438" s="105" t="s">
        <v>2032</v>
      </c>
      <c r="S438" s="105" t="s">
        <v>1584</v>
      </c>
      <c r="T438" s="105" t="s">
        <v>2360</v>
      </c>
      <c r="U438" s="31" t="s">
        <v>3316</v>
      </c>
      <c r="V438" s="31" t="s">
        <v>2015</v>
      </c>
      <c r="X438" s="42"/>
      <c r="Y438" s="43"/>
      <c r="Z438" s="42"/>
      <c r="AA438" s="7"/>
      <c r="AB438" s="5"/>
      <c r="AC438" s="7"/>
      <c r="AD438" s="7"/>
      <c r="AE438" s="7"/>
      <c r="AF438" s="35"/>
      <c r="AG438" s="7"/>
      <c r="AH438" s="5"/>
      <c r="AI438" s="9"/>
      <c r="AJ438" s="9"/>
      <c r="AK438" s="9"/>
      <c r="AL438" s="5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7"/>
      <c r="BO438" s="5"/>
      <c r="BP438" s="5"/>
      <c r="BQ438" s="43"/>
      <c r="BR438" s="44"/>
      <c r="BS438" s="9"/>
      <c r="BT438" s="9"/>
      <c r="BU438" s="9"/>
      <c r="BV438" s="9"/>
      <c r="BW438" s="7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18.75">
      <c r="B439" s="13"/>
      <c r="C439" s="31"/>
      <c r="D439" s="32"/>
      <c r="E439" s="59">
        <v>312124</v>
      </c>
      <c r="G439" s="55" t="s">
        <v>3434</v>
      </c>
      <c r="H439" s="55" t="s">
        <v>2272</v>
      </c>
      <c r="I439" s="55" t="s">
        <v>3435</v>
      </c>
      <c r="J439" s="92">
        <v>3095509</v>
      </c>
      <c r="K439" s="92"/>
      <c r="L439" s="55" t="s">
        <v>3435</v>
      </c>
      <c r="M439" s="92">
        <v>78729</v>
      </c>
      <c r="N439" s="31">
        <v>68</v>
      </c>
      <c r="O439" s="99">
        <v>4.926</v>
      </c>
      <c r="P439" s="58">
        <v>39126</v>
      </c>
      <c r="Q439" s="58">
        <v>39262</v>
      </c>
      <c r="R439" s="31" t="s">
        <v>4088</v>
      </c>
      <c r="S439" s="93" t="s">
        <v>3232</v>
      </c>
      <c r="T439" s="31" t="s">
        <v>3953</v>
      </c>
      <c r="U439" s="31" t="s">
        <v>3316</v>
      </c>
      <c r="V439" s="93" t="s">
        <v>2269</v>
      </c>
      <c r="X439" s="42"/>
      <c r="Y439" s="43"/>
      <c r="Z439" s="42"/>
      <c r="AA439" s="7"/>
      <c r="AB439" s="5"/>
      <c r="AC439" s="7"/>
      <c r="AD439" s="7"/>
      <c r="AE439" s="7"/>
      <c r="AF439" s="35"/>
      <c r="AG439" s="7"/>
      <c r="AH439" s="5"/>
      <c r="AI439" s="9"/>
      <c r="AJ439" s="9"/>
      <c r="AK439" s="9"/>
      <c r="AL439" s="5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7"/>
      <c r="BO439" s="5"/>
      <c r="BP439" s="5"/>
      <c r="BQ439" s="43"/>
      <c r="BR439" s="44"/>
      <c r="BS439" s="9"/>
      <c r="BT439" s="9"/>
      <c r="BU439" s="9"/>
      <c r="BV439" s="9"/>
      <c r="BW439" s="7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8.75">
      <c r="B440" s="13"/>
      <c r="C440" s="31"/>
      <c r="D440" s="32"/>
      <c r="E440" s="125">
        <v>10874698</v>
      </c>
      <c r="F440" s="13"/>
      <c r="G440" s="126" t="s">
        <v>4590</v>
      </c>
      <c r="H440" s="126" t="s">
        <v>4588</v>
      </c>
      <c r="I440" s="126" t="s">
        <v>4589</v>
      </c>
      <c r="J440" s="127">
        <v>5058603</v>
      </c>
      <c r="K440" s="13"/>
      <c r="M440" s="127" t="s">
        <v>4086</v>
      </c>
      <c r="N440" s="31">
        <v>291</v>
      </c>
      <c r="O440" s="129">
        <v>3.164</v>
      </c>
      <c r="P440" s="128">
        <v>41264</v>
      </c>
      <c r="Q440" s="128">
        <v>41537</v>
      </c>
      <c r="R440" s="31" t="s">
        <v>261</v>
      </c>
      <c r="S440" s="127" t="s">
        <v>4638</v>
      </c>
      <c r="T440" s="127" t="s">
        <v>119</v>
      </c>
      <c r="U440" s="127" t="s">
        <v>177</v>
      </c>
      <c r="V440" s="31" t="s">
        <v>4668</v>
      </c>
      <c r="X440" s="42"/>
      <c r="Y440" s="43"/>
      <c r="Z440" s="42"/>
      <c r="AA440" s="7"/>
      <c r="AB440" s="5"/>
      <c r="AC440" s="7"/>
      <c r="AD440" s="7"/>
      <c r="AE440" s="7"/>
      <c r="AF440" s="35"/>
      <c r="AG440" s="7"/>
      <c r="AH440" s="5"/>
      <c r="AI440" s="9"/>
      <c r="AJ440" s="9"/>
      <c r="AK440" s="9"/>
      <c r="AL440" s="5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7"/>
      <c r="BO440" s="5"/>
      <c r="BP440" s="5"/>
      <c r="BQ440" s="43"/>
      <c r="BR440" s="44"/>
      <c r="BS440" s="9"/>
      <c r="BT440" s="9"/>
      <c r="BU440" s="9"/>
      <c r="BV440" s="9"/>
      <c r="BW440" s="7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8.75">
      <c r="B441" s="13"/>
      <c r="C441" s="31"/>
      <c r="D441" s="32"/>
      <c r="E441" s="125">
        <v>10579184</v>
      </c>
      <c r="F441" s="13"/>
      <c r="G441" s="126" t="s">
        <v>205</v>
      </c>
      <c r="H441" s="126" t="s">
        <v>284</v>
      </c>
      <c r="I441" s="55" t="s">
        <v>285</v>
      </c>
      <c r="J441" s="92">
        <v>3555143</v>
      </c>
      <c r="K441" s="13"/>
      <c r="M441" s="127" t="s">
        <v>4086</v>
      </c>
      <c r="N441" s="31">
        <v>230</v>
      </c>
      <c r="O441" s="129">
        <v>5.998</v>
      </c>
      <c r="P441" s="128">
        <v>40653</v>
      </c>
      <c r="Q441" s="128">
        <v>40863</v>
      </c>
      <c r="R441" s="127" t="s">
        <v>261</v>
      </c>
      <c r="S441" s="127" t="s">
        <v>525</v>
      </c>
      <c r="T441" s="127" t="s">
        <v>119</v>
      </c>
      <c r="U441" s="31" t="s">
        <v>3316</v>
      </c>
      <c r="V441" s="31" t="s">
        <v>3141</v>
      </c>
      <c r="X441" s="42"/>
      <c r="Y441" s="43"/>
      <c r="Z441" s="42"/>
      <c r="AA441" s="7"/>
      <c r="AB441" s="5"/>
      <c r="AC441" s="7"/>
      <c r="AD441" s="7"/>
      <c r="AE441" s="7"/>
      <c r="AF441" s="35"/>
      <c r="AG441" s="7"/>
      <c r="AH441" s="5"/>
      <c r="AI441" s="9"/>
      <c r="AJ441" s="9"/>
      <c r="AK441" s="9"/>
      <c r="AL441" s="5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7"/>
      <c r="BO441" s="5"/>
      <c r="BP441" s="5"/>
      <c r="BQ441" s="43"/>
      <c r="BR441" s="44"/>
      <c r="BS441" s="9"/>
      <c r="BT441" s="9"/>
      <c r="BU441" s="9"/>
      <c r="BV441" s="9"/>
      <c r="BW441" s="7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8.75">
      <c r="B442" s="13"/>
      <c r="C442" s="31"/>
      <c r="D442" s="32"/>
      <c r="E442" s="125" t="s">
        <v>5174</v>
      </c>
      <c r="F442" s="13"/>
      <c r="G442" s="126" t="s">
        <v>5022</v>
      </c>
      <c r="H442" s="126" t="s">
        <v>5056</v>
      </c>
      <c r="I442" s="126" t="s">
        <v>4676</v>
      </c>
      <c r="J442" s="127">
        <v>3033316</v>
      </c>
      <c r="K442" s="13"/>
      <c r="M442" s="127" t="s">
        <v>2196</v>
      </c>
      <c r="N442" s="4">
        <v>16</v>
      </c>
      <c r="O442" s="132">
        <v>8.637</v>
      </c>
      <c r="P442" s="128">
        <v>41348</v>
      </c>
      <c r="Q442" s="128">
        <v>41780</v>
      </c>
      <c r="R442" s="127" t="s">
        <v>1879</v>
      </c>
      <c r="S442" s="127" t="s">
        <v>4726</v>
      </c>
      <c r="T442" s="127" t="s">
        <v>1871</v>
      </c>
      <c r="U442" s="31" t="s">
        <v>912</v>
      </c>
      <c r="V442" s="31" t="s">
        <v>4745</v>
      </c>
      <c r="X442" s="42"/>
      <c r="Y442" s="43"/>
      <c r="Z442" s="42"/>
      <c r="AA442" s="7"/>
      <c r="AB442" s="5"/>
      <c r="AC442" s="7"/>
      <c r="AD442" s="7"/>
      <c r="AE442" s="7"/>
      <c r="AF442" s="35"/>
      <c r="AG442" s="7"/>
      <c r="AH442" s="5"/>
      <c r="AI442" s="9"/>
      <c r="AJ442" s="9"/>
      <c r="AK442" s="9"/>
      <c r="AL442" s="5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7"/>
      <c r="BO442" s="5"/>
      <c r="BP442" s="5"/>
      <c r="BQ442" s="43"/>
      <c r="BR442" s="44"/>
      <c r="BS442" s="9"/>
      <c r="BT442" s="9"/>
      <c r="BU442" s="9"/>
      <c r="BV442" s="9"/>
      <c r="BW442" s="7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8.75">
      <c r="B443" s="13"/>
      <c r="C443" s="31"/>
      <c r="D443" s="32"/>
      <c r="E443" s="125" t="s">
        <v>5175</v>
      </c>
      <c r="F443" s="13"/>
      <c r="G443" s="126" t="s">
        <v>4994</v>
      </c>
      <c r="H443" s="126" t="s">
        <v>5041</v>
      </c>
      <c r="I443" s="126" t="s">
        <v>4677</v>
      </c>
      <c r="J443" s="127">
        <v>3049324</v>
      </c>
      <c r="K443" s="13"/>
      <c r="M443" s="127" t="s">
        <v>2196</v>
      </c>
      <c r="N443" s="4">
        <v>3</v>
      </c>
      <c r="O443" s="132">
        <v>2.262</v>
      </c>
      <c r="P443" s="128">
        <v>41348</v>
      </c>
      <c r="Q443" s="128">
        <v>41814</v>
      </c>
      <c r="R443" s="127" t="s">
        <v>1879</v>
      </c>
      <c r="S443" s="127" t="s">
        <v>4726</v>
      </c>
      <c r="T443" s="127" t="s">
        <v>1871</v>
      </c>
      <c r="U443" s="31" t="s">
        <v>912</v>
      </c>
      <c r="V443" s="31" t="s">
        <v>4745</v>
      </c>
      <c r="X443" s="42"/>
      <c r="Y443" s="43"/>
      <c r="Z443" s="42"/>
      <c r="AA443" s="7"/>
      <c r="AB443" s="5"/>
      <c r="AC443" s="7"/>
      <c r="AD443" s="7"/>
      <c r="AE443" s="7"/>
      <c r="AF443" s="35"/>
      <c r="AG443" s="7"/>
      <c r="AH443" s="5"/>
      <c r="AI443" s="9"/>
      <c r="AJ443" s="9"/>
      <c r="AK443" s="9"/>
      <c r="AL443" s="5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7"/>
      <c r="BO443" s="5"/>
      <c r="BP443" s="5"/>
      <c r="BQ443" s="43"/>
      <c r="BR443" s="44"/>
      <c r="BS443" s="9"/>
      <c r="BT443" s="9"/>
      <c r="BU443" s="9"/>
      <c r="BV443" s="9"/>
      <c r="BW443" s="7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8.75">
      <c r="B444" s="13"/>
      <c r="C444" s="31"/>
      <c r="D444" s="32"/>
      <c r="E444" s="57" t="s">
        <v>1791</v>
      </c>
      <c r="G444" s="55" t="s">
        <v>378</v>
      </c>
      <c r="H444" s="70" t="s">
        <v>3576</v>
      </c>
      <c r="I444" s="13" t="s">
        <v>415</v>
      </c>
      <c r="J444" s="31">
        <v>374216</v>
      </c>
      <c r="L444" s="70" t="s">
        <v>1506</v>
      </c>
      <c r="M444" s="31">
        <v>78727</v>
      </c>
      <c r="N444" s="31">
        <v>200</v>
      </c>
      <c r="O444" s="52">
        <v>17.07</v>
      </c>
      <c r="P444" s="69">
        <v>38266</v>
      </c>
      <c r="Q444" s="69">
        <v>38660</v>
      </c>
      <c r="R444" s="31" t="s">
        <v>2032</v>
      </c>
      <c r="S444" s="31" t="s">
        <v>3410</v>
      </c>
      <c r="T444" s="31" t="s">
        <v>3411</v>
      </c>
      <c r="U444" s="31" t="s">
        <v>912</v>
      </c>
      <c r="V444" s="31" t="s">
        <v>595</v>
      </c>
      <c r="X444" s="42"/>
      <c r="Y444" s="43"/>
      <c r="Z444" s="42"/>
      <c r="AA444" s="7"/>
      <c r="AB444" s="5"/>
      <c r="AC444" s="7"/>
      <c r="AD444" s="7"/>
      <c r="AE444" s="7"/>
      <c r="AF444" s="35"/>
      <c r="AG444" s="7"/>
      <c r="AH444" s="5"/>
      <c r="AI444" s="9"/>
      <c r="AJ444" s="9"/>
      <c r="AK444" s="9"/>
      <c r="AL444" s="5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7"/>
      <c r="BO444" s="5"/>
      <c r="BP444" s="5"/>
      <c r="BQ444" s="43"/>
      <c r="BR444" s="44"/>
      <c r="BS444" s="9"/>
      <c r="BT444" s="9"/>
      <c r="BU444" s="9"/>
      <c r="BV444" s="9"/>
      <c r="BW444" s="7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8.75">
      <c r="B445" s="13"/>
      <c r="C445" s="31"/>
      <c r="D445" s="32"/>
      <c r="E445" s="57" t="s">
        <v>3586</v>
      </c>
      <c r="G445" s="13" t="s">
        <v>3657</v>
      </c>
      <c r="H445" s="55" t="s">
        <v>664</v>
      </c>
      <c r="I445" s="55" t="s">
        <v>1112</v>
      </c>
      <c r="J445" s="92">
        <v>94155</v>
      </c>
      <c r="K445" s="92"/>
      <c r="L445" s="55" t="s">
        <v>1112</v>
      </c>
      <c r="M445" s="92">
        <v>78704</v>
      </c>
      <c r="N445" s="92">
        <v>20</v>
      </c>
      <c r="O445" s="99">
        <v>0.4959</v>
      </c>
      <c r="P445" s="58">
        <v>39261</v>
      </c>
      <c r="Q445" s="58">
        <v>39682</v>
      </c>
      <c r="R445" s="127" t="s">
        <v>1554</v>
      </c>
      <c r="S445" s="31" t="s">
        <v>4331</v>
      </c>
      <c r="T445" s="31" t="s">
        <v>4332</v>
      </c>
      <c r="U445" s="93" t="s">
        <v>2057</v>
      </c>
      <c r="V445" s="93" t="s">
        <v>2268</v>
      </c>
      <c r="X445" s="42"/>
      <c r="Y445" s="43"/>
      <c r="Z445" s="42"/>
      <c r="AA445" s="7"/>
      <c r="AB445" s="5"/>
      <c r="AC445" s="7"/>
      <c r="AD445" s="7"/>
      <c r="AE445" s="7"/>
      <c r="AF445" s="35"/>
      <c r="AG445" s="7"/>
      <c r="AH445" s="5"/>
      <c r="AI445" s="9"/>
      <c r="AJ445" s="9"/>
      <c r="AK445" s="9"/>
      <c r="AL445" s="5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7"/>
      <c r="BO445" s="5"/>
      <c r="BP445" s="5"/>
      <c r="BQ445" s="43"/>
      <c r="BR445" s="44"/>
      <c r="BS445" s="9"/>
      <c r="BT445" s="9"/>
      <c r="BU445" s="9"/>
      <c r="BV445" s="9"/>
      <c r="BW445" s="7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1:147" ht="18.75">
      <c r="A446" s="125"/>
      <c r="B446" s="13"/>
      <c r="C446" s="126"/>
      <c r="D446" s="32"/>
      <c r="E446" s="125">
        <v>10893961</v>
      </c>
      <c r="F446" s="13"/>
      <c r="G446" s="126" t="s">
        <v>4714</v>
      </c>
      <c r="H446" s="126" t="s">
        <v>4712</v>
      </c>
      <c r="I446" s="126" t="s">
        <v>4713</v>
      </c>
      <c r="J446" s="127">
        <v>5055430</v>
      </c>
      <c r="K446" s="13"/>
      <c r="M446" s="127" t="s">
        <v>3643</v>
      </c>
      <c r="N446" s="4">
        <v>240</v>
      </c>
      <c r="O446" s="132">
        <v>22.07</v>
      </c>
      <c r="P446" s="128">
        <v>41312</v>
      </c>
      <c r="Q446" s="128">
        <v>41583</v>
      </c>
      <c r="R446" s="127" t="s">
        <v>4490</v>
      </c>
      <c r="S446" s="127" t="s">
        <v>4472</v>
      </c>
      <c r="T446" s="127" t="s">
        <v>2233</v>
      </c>
      <c r="U446" s="31" t="s">
        <v>912</v>
      </c>
      <c r="V446" s="31" t="s">
        <v>4745</v>
      </c>
      <c r="X446" s="42"/>
      <c r="Y446" s="43"/>
      <c r="Z446" s="42"/>
      <c r="AA446" s="7"/>
      <c r="AB446" s="5"/>
      <c r="AC446" s="7"/>
      <c r="AD446" s="7"/>
      <c r="AE446" s="7"/>
      <c r="AF446" s="35"/>
      <c r="AG446" s="7"/>
      <c r="AH446" s="5"/>
      <c r="AI446" s="9"/>
      <c r="AJ446" s="9"/>
      <c r="AK446" s="9"/>
      <c r="AL446" s="5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7"/>
      <c r="BO446" s="5"/>
      <c r="BP446" s="5"/>
      <c r="BQ446" s="43"/>
      <c r="BR446" s="44"/>
      <c r="BS446" s="9"/>
      <c r="BT446" s="9"/>
      <c r="BU446" s="9"/>
      <c r="BV446" s="9"/>
      <c r="BW446" s="7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1:147" ht="18.75">
      <c r="A447" s="125"/>
      <c r="B447" s="13"/>
      <c r="D447" s="32"/>
      <c r="E447" s="125">
        <v>10754905</v>
      </c>
      <c r="F447" s="13"/>
      <c r="G447" s="126" t="s">
        <v>4442</v>
      </c>
      <c r="H447" s="126" t="s">
        <v>4471</v>
      </c>
      <c r="I447" s="126" t="s">
        <v>4443</v>
      </c>
      <c r="J447" s="127">
        <v>3772942</v>
      </c>
      <c r="K447" s="126"/>
      <c r="M447" s="127" t="s">
        <v>552</v>
      </c>
      <c r="N447" s="31">
        <v>570</v>
      </c>
      <c r="O447" s="129">
        <v>24.12</v>
      </c>
      <c r="P447" s="128">
        <v>41023</v>
      </c>
      <c r="Q447" s="128">
        <v>41241</v>
      </c>
      <c r="R447" s="31" t="s">
        <v>4233</v>
      </c>
      <c r="S447" s="127" t="s">
        <v>4472</v>
      </c>
      <c r="T447" s="127" t="s">
        <v>2233</v>
      </c>
      <c r="U447" s="31" t="s">
        <v>3316</v>
      </c>
      <c r="V447" s="31" t="s">
        <v>4491</v>
      </c>
      <c r="X447" s="42"/>
      <c r="Y447" s="43"/>
      <c r="Z447" s="42"/>
      <c r="AA447" s="7"/>
      <c r="AB447" s="5"/>
      <c r="AC447" s="7"/>
      <c r="AD447" s="7"/>
      <c r="AE447" s="7"/>
      <c r="AF447" s="35"/>
      <c r="AG447" s="7"/>
      <c r="AH447" s="5"/>
      <c r="AI447" s="9"/>
      <c r="AJ447" s="9"/>
      <c r="AK447" s="9"/>
      <c r="AL447" s="5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7"/>
      <c r="BO447" s="5"/>
      <c r="BP447" s="5"/>
      <c r="BQ447" s="43"/>
      <c r="BR447" s="44"/>
      <c r="BS447" s="9"/>
      <c r="BT447" s="9"/>
      <c r="BU447" s="9"/>
      <c r="BV447" s="9"/>
      <c r="BW447" s="7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8.75">
      <c r="B448" s="13"/>
      <c r="C448" s="31"/>
      <c r="D448" s="32"/>
      <c r="E448" s="125">
        <v>11067500</v>
      </c>
      <c r="F448" s="13"/>
      <c r="G448" s="126" t="s">
        <v>4920</v>
      </c>
      <c r="H448" s="126" t="s">
        <v>4973</v>
      </c>
      <c r="I448" s="126" t="s">
        <v>4976</v>
      </c>
      <c r="J448" s="127">
        <v>5061999</v>
      </c>
      <c r="K448" s="126"/>
      <c r="M448" s="127" t="s">
        <v>3643</v>
      </c>
      <c r="N448" s="31">
        <v>428</v>
      </c>
      <c r="O448" s="129">
        <v>25.31</v>
      </c>
      <c r="P448" s="128">
        <v>41628</v>
      </c>
      <c r="Q448" s="120"/>
      <c r="R448" s="31" t="s">
        <v>4088</v>
      </c>
      <c r="S448" s="127" t="s">
        <v>4972</v>
      </c>
      <c r="T448" s="127" t="s">
        <v>4971</v>
      </c>
      <c r="U448" s="93" t="s">
        <v>913</v>
      </c>
      <c r="V448" s="31" t="s">
        <v>4987</v>
      </c>
      <c r="X448" s="42"/>
      <c r="Y448" s="43"/>
      <c r="Z448" s="42"/>
      <c r="AA448" s="7"/>
      <c r="AB448" s="5"/>
      <c r="AC448" s="7"/>
      <c r="AD448" s="7"/>
      <c r="AE448" s="7"/>
      <c r="AF448" s="35"/>
      <c r="AG448" s="7"/>
      <c r="AH448" s="5"/>
      <c r="AI448" s="9"/>
      <c r="AJ448" s="9"/>
      <c r="AK448" s="9"/>
      <c r="AL448" s="5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7"/>
      <c r="BO448" s="5"/>
      <c r="BP448" s="5"/>
      <c r="BQ448" s="43"/>
      <c r="BR448" s="44"/>
      <c r="BS448" s="9"/>
      <c r="BT448" s="9"/>
      <c r="BU448" s="9"/>
      <c r="BV448" s="9"/>
      <c r="BW448" s="7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8.75">
      <c r="B449" s="13"/>
      <c r="C449" s="31"/>
      <c r="D449" s="32"/>
      <c r="E449" s="32">
        <v>167166</v>
      </c>
      <c r="G449" s="13" t="s">
        <v>3830</v>
      </c>
      <c r="H449" s="13" t="s">
        <v>3831</v>
      </c>
      <c r="I449" s="13" t="s">
        <v>3832</v>
      </c>
      <c r="L449" s="13" t="s">
        <v>2863</v>
      </c>
      <c r="M449" s="31">
        <v>78735</v>
      </c>
      <c r="N449" s="40">
        <v>406</v>
      </c>
      <c r="O449" s="52">
        <v>21.28</v>
      </c>
      <c r="P449" s="30">
        <v>36818</v>
      </c>
      <c r="Q449" s="30">
        <v>36901</v>
      </c>
      <c r="R449" s="30"/>
      <c r="S449" s="31" t="s">
        <v>3816</v>
      </c>
      <c r="T449" s="31" t="s">
        <v>3833</v>
      </c>
      <c r="U449" s="31" t="s">
        <v>3316</v>
      </c>
      <c r="V449" s="31" t="s">
        <v>1760</v>
      </c>
      <c r="X449" s="42"/>
      <c r="Y449" s="43"/>
      <c r="Z449" s="42"/>
      <c r="AA449" s="7"/>
      <c r="AB449" s="5"/>
      <c r="AC449" s="7"/>
      <c r="AD449" s="7"/>
      <c r="AE449" s="7"/>
      <c r="AF449" s="35"/>
      <c r="AG449" s="7"/>
      <c r="AH449" s="5"/>
      <c r="AI449" s="9"/>
      <c r="AJ449" s="9"/>
      <c r="AK449" s="9"/>
      <c r="AL449" s="5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7"/>
      <c r="BO449" s="5"/>
      <c r="BP449" s="5"/>
      <c r="BQ449" s="43"/>
      <c r="BR449" s="44"/>
      <c r="BS449" s="9"/>
      <c r="BT449" s="9"/>
      <c r="BU449" s="9"/>
      <c r="BV449" s="9"/>
      <c r="BW449" s="7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8.75">
      <c r="B450" s="13"/>
      <c r="C450" s="31"/>
      <c r="D450" s="32"/>
      <c r="G450" s="13" t="s">
        <v>3065</v>
      </c>
      <c r="H450" s="13" t="s">
        <v>3165</v>
      </c>
      <c r="I450" s="13" t="s">
        <v>3167</v>
      </c>
      <c r="L450" s="13" t="s">
        <v>2864</v>
      </c>
      <c r="M450" s="31">
        <v>78735</v>
      </c>
      <c r="N450" s="40">
        <v>354</v>
      </c>
      <c r="O450" s="52">
        <v>53.12</v>
      </c>
      <c r="P450" s="30">
        <v>34670.04081632653</v>
      </c>
      <c r="Q450" s="30">
        <v>34922.04081632653</v>
      </c>
      <c r="R450" s="30"/>
      <c r="S450" s="31" t="s">
        <v>3168</v>
      </c>
      <c r="T450" s="31" t="s">
        <v>3169</v>
      </c>
      <c r="U450" s="31" t="s">
        <v>3316</v>
      </c>
      <c r="V450" s="31" t="s">
        <v>3528</v>
      </c>
      <c r="X450" s="42"/>
      <c r="Y450" s="43"/>
      <c r="Z450" s="42"/>
      <c r="AA450" s="7"/>
      <c r="AB450" s="5"/>
      <c r="AC450" s="7"/>
      <c r="AD450" s="7"/>
      <c r="AE450" s="7"/>
      <c r="AF450" s="35"/>
      <c r="AG450" s="7"/>
      <c r="AH450" s="5"/>
      <c r="AI450" s="9"/>
      <c r="AJ450" s="9"/>
      <c r="AK450" s="9"/>
      <c r="AL450" s="5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7"/>
      <c r="BO450" s="5"/>
      <c r="BP450" s="5"/>
      <c r="BQ450" s="43"/>
      <c r="BR450" s="44"/>
      <c r="BS450" s="9"/>
      <c r="BT450" s="9"/>
      <c r="BU450" s="9"/>
      <c r="BV450" s="9"/>
      <c r="BW450" s="7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8.75">
      <c r="B451" s="13"/>
      <c r="C451" s="31"/>
      <c r="D451" s="32"/>
      <c r="E451" s="59">
        <v>298206</v>
      </c>
      <c r="G451" s="55" t="s">
        <v>1894</v>
      </c>
      <c r="H451" s="56" t="s">
        <v>2803</v>
      </c>
      <c r="I451" s="55" t="s">
        <v>2802</v>
      </c>
      <c r="J451" s="92"/>
      <c r="K451" s="92"/>
      <c r="L451" s="55" t="s">
        <v>2802</v>
      </c>
      <c r="M451" s="92">
        <v>78731</v>
      </c>
      <c r="N451" s="92">
        <v>210</v>
      </c>
      <c r="O451" s="99">
        <v>14.72</v>
      </c>
      <c r="P451" s="58">
        <v>38887</v>
      </c>
      <c r="Q451" s="55"/>
      <c r="R451" s="31" t="s">
        <v>1607</v>
      </c>
      <c r="S451" s="93" t="s">
        <v>3103</v>
      </c>
      <c r="T451" s="93" t="s">
        <v>4211</v>
      </c>
      <c r="U451" s="93" t="s">
        <v>560</v>
      </c>
      <c r="V451" s="31" t="s">
        <v>1821</v>
      </c>
      <c r="X451" s="42"/>
      <c r="Y451" s="43"/>
      <c r="Z451" s="42"/>
      <c r="AA451" s="7"/>
      <c r="AB451" s="5"/>
      <c r="AC451" s="7"/>
      <c r="AD451" s="7"/>
      <c r="AE451" s="7"/>
      <c r="AF451" s="35"/>
      <c r="AG451" s="7"/>
      <c r="AH451" s="5"/>
      <c r="AI451" s="9"/>
      <c r="AJ451" s="9"/>
      <c r="AK451" s="9"/>
      <c r="AL451" s="5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7"/>
      <c r="BO451" s="5"/>
      <c r="BP451" s="5"/>
      <c r="BQ451" s="43"/>
      <c r="BR451" s="44"/>
      <c r="BS451" s="9"/>
      <c r="BT451" s="9"/>
      <c r="BU451" s="9"/>
      <c r="BV451" s="9"/>
      <c r="BW451" s="7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1:147" ht="18.75">
      <c r="A452" s="125"/>
      <c r="B452" s="13"/>
      <c r="C452" s="126"/>
      <c r="D452" s="32"/>
      <c r="E452" s="125">
        <v>10725983</v>
      </c>
      <c r="F452" s="13"/>
      <c r="G452" s="126" t="s">
        <v>1831</v>
      </c>
      <c r="H452" s="126" t="s">
        <v>1830</v>
      </c>
      <c r="I452" s="126" t="s">
        <v>1832</v>
      </c>
      <c r="J452" s="127">
        <v>3690564</v>
      </c>
      <c r="K452" s="126"/>
      <c r="M452" s="127" t="s">
        <v>4295</v>
      </c>
      <c r="N452" s="31">
        <v>400</v>
      </c>
      <c r="O452" s="132">
        <v>11.82</v>
      </c>
      <c r="P452" s="128">
        <v>40966</v>
      </c>
      <c r="Q452" s="13"/>
      <c r="R452" s="127" t="s">
        <v>4088</v>
      </c>
      <c r="S452" s="127" t="s">
        <v>1873</v>
      </c>
      <c r="T452" s="127"/>
      <c r="U452" s="93" t="s">
        <v>560</v>
      </c>
      <c r="V452" s="31"/>
      <c r="X452" s="42"/>
      <c r="Y452" s="43"/>
      <c r="Z452" s="42"/>
      <c r="AA452" s="7"/>
      <c r="AB452" s="5"/>
      <c r="AC452" s="7"/>
      <c r="AD452" s="7"/>
      <c r="AE452" s="7"/>
      <c r="AF452" s="35"/>
      <c r="AG452" s="7"/>
      <c r="AH452" s="5"/>
      <c r="AI452" s="9"/>
      <c r="AJ452" s="9"/>
      <c r="AK452" s="9"/>
      <c r="AL452" s="5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7"/>
      <c r="BO452" s="5"/>
      <c r="BP452" s="5"/>
      <c r="BQ452" s="43"/>
      <c r="BR452" s="44"/>
      <c r="BS452" s="9"/>
      <c r="BT452" s="9"/>
      <c r="BU452" s="9"/>
      <c r="BV452" s="9"/>
      <c r="BW452" s="7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2:147" ht="18.75">
      <c r="B453" s="13"/>
      <c r="C453" s="31"/>
      <c r="D453" s="32"/>
      <c r="G453" s="13" t="s">
        <v>2346</v>
      </c>
      <c r="H453" s="13" t="s">
        <v>2348</v>
      </c>
      <c r="I453" s="13" t="s">
        <v>2349</v>
      </c>
      <c r="L453" s="13" t="s">
        <v>2865</v>
      </c>
      <c r="M453" s="31">
        <v>78749</v>
      </c>
      <c r="N453" s="40">
        <v>90</v>
      </c>
      <c r="O453" s="52">
        <v>10.100000381469727</v>
      </c>
      <c r="P453" s="30">
        <v>35548</v>
      </c>
      <c r="Q453" s="30">
        <v>35886</v>
      </c>
      <c r="R453" s="30"/>
      <c r="S453" s="31" t="s">
        <v>2350</v>
      </c>
      <c r="T453" s="31" t="s">
        <v>2351</v>
      </c>
      <c r="U453" s="31" t="s">
        <v>3316</v>
      </c>
      <c r="V453" s="31" t="s">
        <v>3538</v>
      </c>
      <c r="X453" s="42"/>
      <c r="Y453" s="43"/>
      <c r="Z453" s="42"/>
      <c r="AA453" s="7"/>
      <c r="AB453" s="5"/>
      <c r="AC453" s="7"/>
      <c r="AD453" s="7"/>
      <c r="AE453" s="7"/>
      <c r="AF453" s="35"/>
      <c r="AG453" s="7"/>
      <c r="AH453" s="5"/>
      <c r="AI453" s="9"/>
      <c r="AJ453" s="9"/>
      <c r="AK453" s="9"/>
      <c r="AL453" s="5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7"/>
      <c r="BO453" s="5"/>
      <c r="BP453" s="5"/>
      <c r="BQ453" s="43"/>
      <c r="BR453" s="44"/>
      <c r="BS453" s="9"/>
      <c r="BT453" s="9"/>
      <c r="BU453" s="9"/>
      <c r="BV453" s="9"/>
      <c r="BW453" s="7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8.75">
      <c r="B454" s="13"/>
      <c r="C454" s="31"/>
      <c r="D454" s="32"/>
      <c r="E454" s="32">
        <v>10071918</v>
      </c>
      <c r="G454" s="13" t="s">
        <v>2524</v>
      </c>
      <c r="H454" s="13" t="s">
        <v>2523</v>
      </c>
      <c r="I454" s="13" t="s">
        <v>3661</v>
      </c>
      <c r="J454" s="31">
        <v>272414</v>
      </c>
      <c r="L454" s="34"/>
      <c r="M454" s="31" t="s">
        <v>3638</v>
      </c>
      <c r="N454" s="92">
        <v>165</v>
      </c>
      <c r="O454" s="99">
        <v>2.45</v>
      </c>
      <c r="P454" s="58">
        <v>39339</v>
      </c>
      <c r="Q454" s="58">
        <v>39590</v>
      </c>
      <c r="R454" s="93" t="s">
        <v>1554</v>
      </c>
      <c r="S454" s="93" t="s">
        <v>2525</v>
      </c>
      <c r="T454" s="31" t="s">
        <v>2526</v>
      </c>
      <c r="U454" s="31" t="s">
        <v>3316</v>
      </c>
      <c r="V454" s="93" t="s">
        <v>4084</v>
      </c>
      <c r="X454" s="42"/>
      <c r="Y454" s="43"/>
      <c r="Z454" s="42"/>
      <c r="AA454" s="7"/>
      <c r="AB454" s="5"/>
      <c r="AC454" s="7"/>
      <c r="AD454" s="7"/>
      <c r="AE454" s="7"/>
      <c r="AF454" s="35"/>
      <c r="AG454" s="7"/>
      <c r="AH454" s="5"/>
      <c r="AI454" s="9"/>
      <c r="AJ454" s="9"/>
      <c r="AK454" s="9"/>
      <c r="AL454" s="5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7"/>
      <c r="BO454" s="5"/>
      <c r="BP454" s="5"/>
      <c r="BQ454" s="43"/>
      <c r="BR454" s="44"/>
      <c r="BS454" s="9"/>
      <c r="BT454" s="9"/>
      <c r="BU454" s="9"/>
      <c r="BV454" s="9"/>
      <c r="BW454" s="7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8.75">
      <c r="B455" s="13"/>
      <c r="C455" s="31"/>
      <c r="D455" s="32"/>
      <c r="G455" s="13" t="s">
        <v>2353</v>
      </c>
      <c r="H455" s="13" t="s">
        <v>3194</v>
      </c>
      <c r="I455" s="13" t="s">
        <v>1987</v>
      </c>
      <c r="L455" s="13" t="s">
        <v>2866</v>
      </c>
      <c r="M455" s="31">
        <v>78704</v>
      </c>
      <c r="N455" s="40">
        <v>7</v>
      </c>
      <c r="O455" s="52">
        <v>0.7</v>
      </c>
      <c r="P455" s="30">
        <v>35888.04081632653</v>
      </c>
      <c r="Q455" s="30">
        <v>36227.04081632653</v>
      </c>
      <c r="R455" s="30"/>
      <c r="S455" s="31" t="s">
        <v>1988</v>
      </c>
      <c r="T455" s="31" t="s">
        <v>1989</v>
      </c>
      <c r="U455" s="31" t="s">
        <v>3316</v>
      </c>
      <c r="V455" s="31" t="s">
        <v>3542</v>
      </c>
      <c r="X455" s="42"/>
      <c r="Y455" s="43"/>
      <c r="Z455" s="42"/>
      <c r="AA455" s="7"/>
      <c r="AB455" s="5"/>
      <c r="AC455" s="7"/>
      <c r="AD455" s="7"/>
      <c r="AE455" s="7"/>
      <c r="AF455" s="35"/>
      <c r="AG455" s="7"/>
      <c r="AH455" s="5"/>
      <c r="AI455" s="9"/>
      <c r="AJ455" s="9"/>
      <c r="AK455" s="9"/>
      <c r="AL455" s="5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7"/>
      <c r="BO455" s="5"/>
      <c r="BP455" s="5"/>
      <c r="BQ455" s="43"/>
      <c r="BR455" s="44"/>
      <c r="BS455" s="9"/>
      <c r="BT455" s="9"/>
      <c r="BU455" s="9"/>
      <c r="BV455" s="9"/>
      <c r="BW455" s="7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8.75">
      <c r="B456" s="13"/>
      <c r="C456" s="31"/>
      <c r="D456" s="32"/>
      <c r="E456" s="125">
        <v>10641725</v>
      </c>
      <c r="F456" s="13"/>
      <c r="G456" s="126" t="s">
        <v>3964</v>
      </c>
      <c r="H456" s="126" t="s">
        <v>3962</v>
      </c>
      <c r="I456" s="126" t="s">
        <v>3963</v>
      </c>
      <c r="J456" s="127">
        <v>94155</v>
      </c>
      <c r="K456" s="13"/>
      <c r="M456" s="127" t="s">
        <v>545</v>
      </c>
      <c r="N456" s="31">
        <v>40</v>
      </c>
      <c r="O456" s="120">
        <v>0.49</v>
      </c>
      <c r="P456" s="128">
        <v>40780</v>
      </c>
      <c r="Q456" s="128">
        <v>40949</v>
      </c>
      <c r="R456" s="31" t="s">
        <v>2134</v>
      </c>
      <c r="S456" s="127" t="s">
        <v>2138</v>
      </c>
      <c r="T456" s="127" t="s">
        <v>119</v>
      </c>
      <c r="U456" s="31" t="s">
        <v>3316</v>
      </c>
      <c r="V456" s="31" t="s">
        <v>3118</v>
      </c>
      <c r="X456" s="42"/>
      <c r="Y456" s="43"/>
      <c r="Z456" s="42"/>
      <c r="AA456" s="7"/>
      <c r="AB456" s="5"/>
      <c r="AC456" s="7"/>
      <c r="AD456" s="7"/>
      <c r="AE456" s="7"/>
      <c r="AF456" s="35"/>
      <c r="AG456" s="7"/>
      <c r="AH456" s="5"/>
      <c r="AI456" s="9"/>
      <c r="AJ456" s="9"/>
      <c r="AK456" s="9"/>
      <c r="AL456" s="5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7"/>
      <c r="BO456" s="5"/>
      <c r="BP456" s="5"/>
      <c r="BQ456" s="43"/>
      <c r="BR456" s="44"/>
      <c r="BS456" s="9"/>
      <c r="BT456" s="9"/>
      <c r="BU456" s="9"/>
      <c r="BV456" s="9"/>
      <c r="BW456" s="7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8.75">
      <c r="B457" s="13"/>
      <c r="C457" s="31"/>
      <c r="D457" s="32"/>
      <c r="E457" s="125">
        <v>10766126</v>
      </c>
      <c r="F457" s="13"/>
      <c r="G457" s="126" t="s">
        <v>4444</v>
      </c>
      <c r="H457" s="126" t="s">
        <v>4445</v>
      </c>
      <c r="I457" s="126" t="s">
        <v>4446</v>
      </c>
      <c r="J457" s="127">
        <v>3774795</v>
      </c>
      <c r="K457" s="126"/>
      <c r="M457" s="127" t="s">
        <v>552</v>
      </c>
      <c r="N457" s="31">
        <v>250</v>
      </c>
      <c r="O457" s="129">
        <v>13.255</v>
      </c>
      <c r="P457" s="128">
        <v>41044</v>
      </c>
      <c r="R457" s="31" t="s">
        <v>1879</v>
      </c>
      <c r="S457" s="127" t="s">
        <v>526</v>
      </c>
      <c r="T457" s="127" t="s">
        <v>2237</v>
      </c>
      <c r="U457" s="31" t="s">
        <v>560</v>
      </c>
      <c r="V457" s="31" t="s">
        <v>4491</v>
      </c>
      <c r="X457" s="42"/>
      <c r="Y457" s="43"/>
      <c r="Z457" s="42"/>
      <c r="AA457" s="7"/>
      <c r="AB457" s="5"/>
      <c r="AC457" s="7"/>
      <c r="AD457" s="7"/>
      <c r="AE457" s="7"/>
      <c r="AF457" s="35"/>
      <c r="AG457" s="7"/>
      <c r="AH457" s="5"/>
      <c r="AI457" s="9"/>
      <c r="AJ457" s="9"/>
      <c r="AK457" s="9"/>
      <c r="AL457" s="5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7"/>
      <c r="BO457" s="5"/>
      <c r="BP457" s="5"/>
      <c r="BQ457" s="43"/>
      <c r="BR457" s="44"/>
      <c r="BS457" s="9"/>
      <c r="BT457" s="9"/>
      <c r="BU457" s="9"/>
      <c r="BV457" s="9"/>
      <c r="BW457" s="7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8.75">
      <c r="B458" s="13"/>
      <c r="C458" s="31"/>
      <c r="D458" s="32"/>
      <c r="E458" s="125">
        <v>10884050</v>
      </c>
      <c r="F458" s="13"/>
      <c r="G458" s="126" t="s">
        <v>4711</v>
      </c>
      <c r="H458" s="126" t="s">
        <v>5180</v>
      </c>
      <c r="I458" s="126" t="s">
        <v>4446</v>
      </c>
      <c r="J458" s="127">
        <v>3774795</v>
      </c>
      <c r="K458" s="13"/>
      <c r="M458" s="127" t="s">
        <v>552</v>
      </c>
      <c r="N458" s="4">
        <v>250</v>
      </c>
      <c r="O458" s="132">
        <v>13.255</v>
      </c>
      <c r="P458" s="128">
        <v>41291</v>
      </c>
      <c r="Q458" s="174" t="s">
        <v>5075</v>
      </c>
      <c r="R458" s="127" t="s">
        <v>1879</v>
      </c>
      <c r="S458" s="127" t="s">
        <v>2257</v>
      </c>
      <c r="T458" s="127" t="s">
        <v>2237</v>
      </c>
      <c r="U458" s="93" t="s">
        <v>177</v>
      </c>
      <c r="V458" s="31" t="s">
        <v>4745</v>
      </c>
      <c r="X458" s="42"/>
      <c r="Y458" s="43"/>
      <c r="Z458" s="42"/>
      <c r="AA458" s="7"/>
      <c r="AB458" s="5"/>
      <c r="AC458" s="7"/>
      <c r="AD458" s="7"/>
      <c r="AE458" s="7"/>
      <c r="AF458" s="35"/>
      <c r="AG458" s="7"/>
      <c r="AH458" s="5"/>
      <c r="AI458" s="9"/>
      <c r="AJ458" s="9"/>
      <c r="AK458" s="9"/>
      <c r="AL458" s="5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7"/>
      <c r="BO458" s="5"/>
      <c r="BP458" s="5"/>
      <c r="BQ458" s="7"/>
      <c r="BR458" s="44"/>
      <c r="BS458" s="9"/>
      <c r="BT458" s="9"/>
      <c r="BU458" s="9"/>
      <c r="BV458" s="9"/>
      <c r="BW458" s="7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8.75">
      <c r="B459" s="13"/>
      <c r="C459" s="31"/>
      <c r="D459" s="32"/>
      <c r="E459" s="59">
        <v>305565</v>
      </c>
      <c r="G459" s="59" t="s">
        <v>1464</v>
      </c>
      <c r="H459" s="59" t="s">
        <v>403</v>
      </c>
      <c r="I459" s="59" t="s">
        <v>1465</v>
      </c>
      <c r="J459" s="92">
        <v>92762</v>
      </c>
      <c r="K459" s="92"/>
      <c r="L459" s="59" t="s">
        <v>1465</v>
      </c>
      <c r="M459" s="92">
        <v>78701</v>
      </c>
      <c r="N459" s="92">
        <v>185</v>
      </c>
      <c r="O459" s="99">
        <v>0.72</v>
      </c>
      <c r="P459" s="113">
        <v>38996</v>
      </c>
      <c r="Q459" s="113">
        <v>39189</v>
      </c>
      <c r="R459" s="92" t="s">
        <v>4340</v>
      </c>
      <c r="S459" s="92" t="s">
        <v>401</v>
      </c>
      <c r="T459" s="92" t="s">
        <v>402</v>
      </c>
      <c r="U459" s="31" t="s">
        <v>3316</v>
      </c>
      <c r="V459" s="31" t="s">
        <v>4337</v>
      </c>
      <c r="X459" s="42"/>
      <c r="Y459" s="43"/>
      <c r="Z459" s="42"/>
      <c r="AA459" s="7"/>
      <c r="AB459" s="5"/>
      <c r="AC459" s="7"/>
      <c r="AD459" s="7"/>
      <c r="AE459" s="7"/>
      <c r="AF459" s="35"/>
      <c r="AG459" s="7"/>
      <c r="AH459" s="5"/>
      <c r="AI459" s="9"/>
      <c r="AJ459" s="9"/>
      <c r="AK459" s="9"/>
      <c r="AL459" s="5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7"/>
      <c r="BO459" s="5"/>
      <c r="BP459" s="5"/>
      <c r="BQ459" s="7"/>
      <c r="BR459" s="44"/>
      <c r="BS459" s="9"/>
      <c r="BT459" s="9"/>
      <c r="BU459" s="9"/>
      <c r="BV459" s="9"/>
      <c r="BW459" s="7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8.75">
      <c r="B460" s="13"/>
      <c r="C460" s="31"/>
      <c r="D460" s="32"/>
      <c r="G460" s="13" t="s">
        <v>4133</v>
      </c>
      <c r="H460" s="13" t="s">
        <v>3156</v>
      </c>
      <c r="I460" s="13" t="s">
        <v>2967</v>
      </c>
      <c r="L460" s="13" t="s">
        <v>1071</v>
      </c>
      <c r="M460" s="31">
        <v>78739</v>
      </c>
      <c r="N460" s="40">
        <v>498</v>
      </c>
      <c r="O460" s="52">
        <v>37.99</v>
      </c>
      <c r="P460" s="30">
        <v>35933</v>
      </c>
      <c r="Q460" s="30">
        <v>36060</v>
      </c>
      <c r="R460" s="30"/>
      <c r="S460" s="31" t="s">
        <v>2681</v>
      </c>
      <c r="T460" s="31" t="s">
        <v>2680</v>
      </c>
      <c r="U460" s="31" t="s">
        <v>3316</v>
      </c>
      <c r="V460" s="31" t="s">
        <v>3542</v>
      </c>
      <c r="X460" s="42"/>
      <c r="Y460" s="43"/>
      <c r="Z460" s="42"/>
      <c r="AA460" s="7"/>
      <c r="AB460" s="5"/>
      <c r="AC460" s="7"/>
      <c r="AD460" s="7"/>
      <c r="AE460" s="7"/>
      <c r="AF460" s="35"/>
      <c r="AG460" s="7"/>
      <c r="AH460" s="5"/>
      <c r="AI460" s="9"/>
      <c r="AJ460" s="9"/>
      <c r="AK460" s="9"/>
      <c r="AL460" s="5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7"/>
      <c r="BO460" s="5"/>
      <c r="BP460" s="5"/>
      <c r="BQ460" s="43"/>
      <c r="BR460" s="44"/>
      <c r="BS460" s="9"/>
      <c r="BT460" s="9"/>
      <c r="BU460" s="9"/>
      <c r="BV460" s="9"/>
      <c r="BW460" s="7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8.75">
      <c r="B461" s="13"/>
      <c r="C461" s="31"/>
      <c r="D461" s="32"/>
      <c r="E461" s="125">
        <v>10144276</v>
      </c>
      <c r="F461" s="13"/>
      <c r="G461" s="126" t="s">
        <v>3716</v>
      </c>
      <c r="H461" s="126" t="s">
        <v>3717</v>
      </c>
      <c r="I461" s="126" t="s">
        <v>3718</v>
      </c>
      <c r="J461" s="127">
        <v>3355651</v>
      </c>
      <c r="K461" s="127"/>
      <c r="L461" s="126"/>
      <c r="M461" s="127" t="s">
        <v>4295</v>
      </c>
      <c r="N461" s="127">
        <v>372</v>
      </c>
      <c r="O461" s="132">
        <v>66.5</v>
      </c>
      <c r="P461" s="128">
        <v>39570</v>
      </c>
      <c r="R461" s="127" t="s">
        <v>1662</v>
      </c>
      <c r="S461" s="127" t="s">
        <v>2254</v>
      </c>
      <c r="T461" s="31" t="s">
        <v>2255</v>
      </c>
      <c r="U461" s="127" t="s">
        <v>560</v>
      </c>
      <c r="V461" s="31" t="s">
        <v>268</v>
      </c>
      <c r="X461" s="42"/>
      <c r="Y461" s="43"/>
      <c r="Z461" s="42"/>
      <c r="AA461" s="7"/>
      <c r="AB461" s="5"/>
      <c r="AC461" s="7"/>
      <c r="AD461" s="7"/>
      <c r="AE461" s="7"/>
      <c r="AF461" s="35"/>
      <c r="AG461" s="7"/>
      <c r="AH461" s="5"/>
      <c r="AI461" s="9"/>
      <c r="AJ461" s="9"/>
      <c r="AK461" s="9"/>
      <c r="AL461" s="5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7"/>
      <c r="BO461" s="5"/>
      <c r="BP461" s="5"/>
      <c r="BQ461" s="16"/>
      <c r="BR461" s="44"/>
      <c r="BS461" s="9"/>
      <c r="BT461" s="9"/>
      <c r="BU461" s="9"/>
      <c r="BV461" s="9"/>
      <c r="BW461" s="7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4:147" ht="18.75">
      <c r="D462" s="32"/>
      <c r="E462" s="125">
        <v>10909767</v>
      </c>
      <c r="F462" s="13"/>
      <c r="G462" s="126" t="s">
        <v>4682</v>
      </c>
      <c r="H462" s="126" t="s">
        <v>4681</v>
      </c>
      <c r="I462" s="126" t="s">
        <v>2478</v>
      </c>
      <c r="J462" s="127">
        <v>3129218</v>
      </c>
      <c r="K462" s="13"/>
      <c r="M462" s="127" t="s">
        <v>3935</v>
      </c>
      <c r="N462" s="4">
        <v>224</v>
      </c>
      <c r="O462" s="132">
        <v>34.73</v>
      </c>
      <c r="P462" s="128">
        <v>41340</v>
      </c>
      <c r="Q462" s="13"/>
      <c r="R462" s="127" t="s">
        <v>4088</v>
      </c>
      <c r="S462" s="127" t="s">
        <v>4727</v>
      </c>
      <c r="T462" s="127" t="s">
        <v>4719</v>
      </c>
      <c r="U462" s="31" t="s">
        <v>560</v>
      </c>
      <c r="V462" s="31" t="s">
        <v>4745</v>
      </c>
      <c r="X462" s="42"/>
      <c r="Y462" s="7"/>
      <c r="Z462" s="42"/>
      <c r="AA462" s="7"/>
      <c r="AB462" s="5"/>
      <c r="AC462" s="7"/>
      <c r="AD462" s="7"/>
      <c r="AE462" s="7"/>
      <c r="AF462" s="35"/>
      <c r="AG462" s="7"/>
      <c r="AH462" s="5"/>
      <c r="AI462" s="9"/>
      <c r="AJ462" s="9"/>
      <c r="AK462" s="9"/>
      <c r="AL462" s="5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7"/>
      <c r="BO462" s="5"/>
      <c r="BP462" s="5"/>
      <c r="BQ462" s="43"/>
      <c r="BR462" s="44"/>
      <c r="BS462" s="9"/>
      <c r="BT462" s="9"/>
      <c r="BU462" s="9"/>
      <c r="BV462" s="9"/>
      <c r="BW462" s="7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2:147" ht="18.75">
      <c r="B463" s="13"/>
      <c r="C463" s="31"/>
      <c r="D463" s="32"/>
      <c r="E463" s="57" t="s">
        <v>4926</v>
      </c>
      <c r="G463" s="55" t="s">
        <v>4867</v>
      </c>
      <c r="H463" s="55" t="s">
        <v>4927</v>
      </c>
      <c r="I463" s="32" t="s">
        <v>3468</v>
      </c>
      <c r="J463" s="31">
        <v>3129218</v>
      </c>
      <c r="L463" s="55" t="s">
        <v>2478</v>
      </c>
      <c r="M463" s="92">
        <v>78745</v>
      </c>
      <c r="N463" s="92">
        <v>220</v>
      </c>
      <c r="O463" s="99">
        <v>34.705</v>
      </c>
      <c r="P463" s="58">
        <v>38911</v>
      </c>
      <c r="Q463" s="58">
        <v>39286</v>
      </c>
      <c r="R463" s="31" t="s">
        <v>4088</v>
      </c>
      <c r="S463" s="58" t="s">
        <v>1239</v>
      </c>
      <c r="T463" s="93" t="s">
        <v>1240</v>
      </c>
      <c r="U463" s="93" t="s">
        <v>912</v>
      </c>
      <c r="V463" s="31" t="s">
        <v>775</v>
      </c>
      <c r="X463" s="42"/>
      <c r="Y463" s="43"/>
      <c r="Z463" s="42"/>
      <c r="AA463" s="7"/>
      <c r="AB463" s="5"/>
      <c r="AC463" s="7"/>
      <c r="AD463" s="7"/>
      <c r="AE463" s="7"/>
      <c r="AF463" s="35"/>
      <c r="AG463" s="7"/>
      <c r="AH463" s="5"/>
      <c r="AI463" s="9"/>
      <c r="AJ463" s="9"/>
      <c r="AK463" s="9"/>
      <c r="AL463" s="5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7"/>
      <c r="BO463" s="5"/>
      <c r="BP463" s="5"/>
      <c r="BQ463" s="43"/>
      <c r="BR463" s="44"/>
      <c r="BS463" s="9"/>
      <c r="BT463" s="9"/>
      <c r="BU463" s="9"/>
      <c r="BV463" s="9"/>
      <c r="BW463" s="7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8.75">
      <c r="B464" s="13"/>
      <c r="C464" s="31"/>
      <c r="D464" s="32"/>
      <c r="E464" s="125">
        <v>10818869</v>
      </c>
      <c r="F464" s="13"/>
      <c r="G464" s="126" t="s">
        <v>4499</v>
      </c>
      <c r="H464" s="126" t="s">
        <v>4497</v>
      </c>
      <c r="I464" s="126" t="s">
        <v>4498</v>
      </c>
      <c r="J464" s="127">
        <v>5052882</v>
      </c>
      <c r="K464" s="13"/>
      <c r="M464" s="127" t="s">
        <v>545</v>
      </c>
      <c r="N464" s="31">
        <v>12</v>
      </c>
      <c r="O464" s="135">
        <v>4.69</v>
      </c>
      <c r="P464" s="128">
        <v>41149</v>
      </c>
      <c r="Q464" s="174" t="s">
        <v>5069</v>
      </c>
      <c r="R464" s="31" t="s">
        <v>4088</v>
      </c>
      <c r="S464" s="127" t="s">
        <v>126</v>
      </c>
      <c r="T464" s="127" t="s">
        <v>1978</v>
      </c>
      <c r="U464" s="93" t="s">
        <v>912</v>
      </c>
      <c r="V464" s="31" t="s">
        <v>4547</v>
      </c>
      <c r="X464" s="42"/>
      <c r="Y464" s="7"/>
      <c r="Z464" s="42"/>
      <c r="AA464" s="7"/>
      <c r="AB464" s="5"/>
      <c r="AC464" s="7"/>
      <c r="AD464" s="7"/>
      <c r="AE464" s="7"/>
      <c r="AF464" s="35"/>
      <c r="AG464" s="7"/>
      <c r="AH464" s="5"/>
      <c r="AI464" s="9"/>
      <c r="AJ464" s="9"/>
      <c r="AK464" s="9"/>
      <c r="AL464" s="5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7"/>
      <c r="BO464" s="5"/>
      <c r="BP464" s="5"/>
      <c r="BQ464" s="43"/>
      <c r="BR464" s="44"/>
      <c r="BS464" s="9"/>
      <c r="BT464" s="9"/>
      <c r="BU464" s="9"/>
      <c r="BV464" s="9"/>
      <c r="BW464" s="7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8.75">
      <c r="B465" s="13"/>
      <c r="C465" s="31"/>
      <c r="D465" s="32"/>
      <c r="E465" s="32">
        <v>106905</v>
      </c>
      <c r="G465" s="13" t="s">
        <v>2821</v>
      </c>
      <c r="H465" s="13" t="s">
        <v>953</v>
      </c>
      <c r="I465" s="13" t="s">
        <v>152</v>
      </c>
      <c r="L465" s="13" t="s">
        <v>2867</v>
      </c>
      <c r="M465" s="31">
        <v>78641</v>
      </c>
      <c r="N465" s="40">
        <v>8</v>
      </c>
      <c r="O465" s="52">
        <v>3.9</v>
      </c>
      <c r="P465" s="30">
        <v>36445</v>
      </c>
      <c r="Q465" s="30">
        <v>36595</v>
      </c>
      <c r="R465" s="30"/>
      <c r="S465" s="31" t="s">
        <v>2822</v>
      </c>
      <c r="T465" s="31" t="s">
        <v>2823</v>
      </c>
      <c r="U465" s="31" t="s">
        <v>3316</v>
      </c>
      <c r="V465" s="31" t="s">
        <v>2826</v>
      </c>
      <c r="X465" s="42"/>
      <c r="Y465" s="43"/>
      <c r="Z465" s="42"/>
      <c r="AA465" s="7"/>
      <c r="AB465" s="5"/>
      <c r="AC465" s="7"/>
      <c r="AD465" s="7"/>
      <c r="AE465" s="7"/>
      <c r="AF465" s="35"/>
      <c r="AG465" s="7"/>
      <c r="AH465" s="5"/>
      <c r="AI465" s="9"/>
      <c r="AJ465" s="9"/>
      <c r="AK465" s="9"/>
      <c r="AL465" s="5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7"/>
      <c r="BO465" s="5"/>
      <c r="BP465" s="5"/>
      <c r="BQ465" s="43"/>
      <c r="BR465" s="44"/>
      <c r="BS465" s="9"/>
      <c r="BT465" s="9"/>
      <c r="BU465" s="9"/>
      <c r="BV465" s="9"/>
      <c r="BW465" s="7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8.75">
      <c r="B466" s="13"/>
      <c r="C466" s="31"/>
      <c r="D466" s="32"/>
      <c r="G466" s="13" t="s">
        <v>1991</v>
      </c>
      <c r="H466" s="13" t="s">
        <v>3210</v>
      </c>
      <c r="I466" s="13" t="s">
        <v>485</v>
      </c>
      <c r="L466" s="13" t="s">
        <v>2868</v>
      </c>
      <c r="M466" s="31">
        <v>78753</v>
      </c>
      <c r="N466" s="40">
        <v>256</v>
      </c>
      <c r="O466" s="52">
        <v>27.02</v>
      </c>
      <c r="P466" s="30">
        <v>34764</v>
      </c>
      <c r="Q466" s="30">
        <v>35543</v>
      </c>
      <c r="R466" s="30"/>
      <c r="S466" s="31" t="s">
        <v>1992</v>
      </c>
      <c r="T466" s="31" t="s">
        <v>1993</v>
      </c>
      <c r="U466" s="31" t="s">
        <v>3316</v>
      </c>
      <c r="V466" s="31" t="s">
        <v>3529</v>
      </c>
      <c r="X466" s="42"/>
      <c r="Y466" s="43"/>
      <c r="Z466" s="42"/>
      <c r="AA466" s="7"/>
      <c r="AB466" s="5"/>
      <c r="AC466" s="7"/>
      <c r="AD466" s="7"/>
      <c r="AE466" s="7"/>
      <c r="AF466" s="35"/>
      <c r="AG466" s="7"/>
      <c r="AH466" s="5"/>
      <c r="AI466" s="9"/>
      <c r="AJ466" s="9"/>
      <c r="AK466" s="9"/>
      <c r="AL466" s="5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7"/>
      <c r="BO466" s="9"/>
      <c r="BP466" s="5"/>
      <c r="BQ466" s="7"/>
      <c r="BR466" s="44"/>
      <c r="BS466" s="9"/>
      <c r="BT466" s="9"/>
      <c r="BU466" s="9"/>
      <c r="BV466" s="9"/>
      <c r="BW466" s="7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8.75">
      <c r="B467" s="13"/>
      <c r="C467" s="31"/>
      <c r="D467" s="32"/>
      <c r="E467" s="125" t="s">
        <v>2625</v>
      </c>
      <c r="F467" s="13"/>
      <c r="G467" s="126" t="s">
        <v>3720</v>
      </c>
      <c r="H467" s="126" t="s">
        <v>2626</v>
      </c>
      <c r="I467" s="126" t="s">
        <v>3722</v>
      </c>
      <c r="J467" s="127">
        <v>3356769</v>
      </c>
      <c r="K467" s="127"/>
      <c r="L467" s="126"/>
      <c r="M467" s="127" t="s">
        <v>3721</v>
      </c>
      <c r="N467" s="127">
        <v>120</v>
      </c>
      <c r="O467" s="132">
        <v>8.485</v>
      </c>
      <c r="P467" s="128">
        <v>39652</v>
      </c>
      <c r="R467" s="127" t="s">
        <v>4340</v>
      </c>
      <c r="S467" s="127" t="s">
        <v>2259</v>
      </c>
      <c r="T467" s="31" t="s">
        <v>2235</v>
      </c>
      <c r="U467" s="127" t="s">
        <v>560</v>
      </c>
      <c r="V467" s="31" t="s">
        <v>268</v>
      </c>
      <c r="X467" s="42"/>
      <c r="Y467" s="43"/>
      <c r="Z467" s="42"/>
      <c r="AA467" s="7"/>
      <c r="AB467" s="5"/>
      <c r="AC467" s="7"/>
      <c r="AD467" s="7"/>
      <c r="AE467" s="7"/>
      <c r="AF467" s="35"/>
      <c r="AG467" s="7"/>
      <c r="AH467" s="5"/>
      <c r="AI467" s="9"/>
      <c r="AJ467" s="9"/>
      <c r="AK467" s="9"/>
      <c r="AL467" s="5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7"/>
      <c r="BO467" s="9"/>
      <c r="BP467" s="5"/>
      <c r="BQ467" s="7"/>
      <c r="BR467" s="44"/>
      <c r="BS467" s="9"/>
      <c r="BT467" s="9"/>
      <c r="BU467" s="9"/>
      <c r="BV467" s="9"/>
      <c r="BW467" s="7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8.75">
      <c r="B468" s="13"/>
      <c r="C468" s="31"/>
      <c r="D468" s="32"/>
      <c r="G468" s="13" t="s">
        <v>1996</v>
      </c>
      <c r="H468" s="13" t="s">
        <v>1997</v>
      </c>
      <c r="I468" s="13" t="s">
        <v>1998</v>
      </c>
      <c r="L468" s="13" t="s">
        <v>2086</v>
      </c>
      <c r="M468" s="31">
        <v>78728</v>
      </c>
      <c r="N468" s="40">
        <v>512</v>
      </c>
      <c r="O468" s="52">
        <v>30.12</v>
      </c>
      <c r="P468" s="30" t="s">
        <v>416</v>
      </c>
      <c r="Q468" s="30" t="s">
        <v>416</v>
      </c>
      <c r="R468" s="30"/>
      <c r="S468" s="31" t="s">
        <v>1999</v>
      </c>
      <c r="T468" s="31" t="s">
        <v>2000</v>
      </c>
      <c r="U468" s="31" t="s">
        <v>3316</v>
      </c>
      <c r="V468" s="31" t="s">
        <v>3534</v>
      </c>
      <c r="X468" s="42"/>
      <c r="Y468" s="43"/>
      <c r="Z468" s="42"/>
      <c r="AA468" s="7"/>
      <c r="AB468" s="5"/>
      <c r="AC468" s="7"/>
      <c r="AD468" s="7"/>
      <c r="AE468" s="7"/>
      <c r="AF468" s="35"/>
      <c r="AG468" s="7"/>
      <c r="AH468" s="5"/>
      <c r="AI468" s="9"/>
      <c r="AJ468" s="9"/>
      <c r="AK468" s="9"/>
      <c r="AL468" s="5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7"/>
      <c r="BO468" s="9"/>
      <c r="BP468" s="5"/>
      <c r="BQ468" s="7"/>
      <c r="BR468" s="44"/>
      <c r="BS468" s="9"/>
      <c r="BT468" s="9"/>
      <c r="BU468" s="9"/>
      <c r="BV468" s="9"/>
      <c r="BW468" s="7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8.75">
      <c r="B469" s="13"/>
      <c r="C469" s="31"/>
      <c r="D469" s="32"/>
      <c r="E469" s="125">
        <v>10135361</v>
      </c>
      <c r="F469" s="13"/>
      <c r="G469" s="126" t="s">
        <v>549</v>
      </c>
      <c r="H469" s="126" t="s">
        <v>2812</v>
      </c>
      <c r="I469" s="126" t="s">
        <v>550</v>
      </c>
      <c r="J469" s="127">
        <v>182738</v>
      </c>
      <c r="K469" s="127"/>
      <c r="L469" s="126"/>
      <c r="M469" s="127" t="s">
        <v>545</v>
      </c>
      <c r="N469" s="127">
        <v>4</v>
      </c>
      <c r="O469" s="132">
        <v>0.4</v>
      </c>
      <c r="P469" s="128">
        <v>39549</v>
      </c>
      <c r="Q469" s="128">
        <v>39952</v>
      </c>
      <c r="R469" s="127" t="s">
        <v>4088</v>
      </c>
      <c r="S469" s="127" t="s">
        <v>2242</v>
      </c>
      <c r="T469" s="31" t="s">
        <v>2229</v>
      </c>
      <c r="U469" s="127" t="s">
        <v>912</v>
      </c>
      <c r="V469" s="31" t="s">
        <v>268</v>
      </c>
      <c r="X469" s="42"/>
      <c r="Y469" s="43"/>
      <c r="Z469" s="42"/>
      <c r="AA469" s="7"/>
      <c r="AB469" s="5"/>
      <c r="AC469" s="7"/>
      <c r="AD469" s="7"/>
      <c r="AE469" s="7"/>
      <c r="AF469" s="35"/>
      <c r="AG469" s="7"/>
      <c r="AH469" s="5"/>
      <c r="AI469" s="9"/>
      <c r="AJ469" s="9"/>
      <c r="AK469" s="9"/>
      <c r="AL469" s="5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7"/>
      <c r="BO469" s="9"/>
      <c r="BP469" s="5"/>
      <c r="BQ469" s="7"/>
      <c r="BR469" s="44"/>
      <c r="BS469" s="9"/>
      <c r="BT469" s="9"/>
      <c r="BU469" s="9"/>
      <c r="BV469" s="9"/>
      <c r="BW469" s="7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8.75">
      <c r="B470" s="13"/>
      <c r="C470" s="31"/>
      <c r="D470" s="32"/>
      <c r="E470" s="125">
        <v>10745095</v>
      </c>
      <c r="F470" s="13"/>
      <c r="G470" s="126" t="s">
        <v>4440</v>
      </c>
      <c r="H470" s="126" t="s">
        <v>4441</v>
      </c>
      <c r="I470" s="126" t="s">
        <v>648</v>
      </c>
      <c r="J470" s="127">
        <v>3176382</v>
      </c>
      <c r="K470" s="126"/>
      <c r="M470" s="127" t="s">
        <v>1393</v>
      </c>
      <c r="N470" s="31">
        <v>36</v>
      </c>
      <c r="O470" s="129">
        <v>7.06</v>
      </c>
      <c r="P470" s="128">
        <v>41004</v>
      </c>
      <c r="Q470" s="128">
        <v>41171</v>
      </c>
      <c r="R470" s="31" t="s">
        <v>519</v>
      </c>
      <c r="S470" s="127" t="s">
        <v>4467</v>
      </c>
      <c r="T470" s="127" t="s">
        <v>4456</v>
      </c>
      <c r="U470" s="31" t="s">
        <v>912</v>
      </c>
      <c r="V470" s="31" t="s">
        <v>4491</v>
      </c>
      <c r="X470" s="42"/>
      <c r="Y470" s="43"/>
      <c r="Z470" s="42"/>
      <c r="AA470" s="7"/>
      <c r="AB470" s="5"/>
      <c r="AC470" s="7"/>
      <c r="AD470" s="7"/>
      <c r="AE470" s="7"/>
      <c r="AF470" s="35"/>
      <c r="AG470" s="7"/>
      <c r="AH470" s="5"/>
      <c r="AI470" s="9"/>
      <c r="AJ470" s="9"/>
      <c r="AK470" s="9"/>
      <c r="AL470" s="5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7"/>
      <c r="BO470" s="9"/>
      <c r="BP470" s="5"/>
      <c r="BQ470" s="7"/>
      <c r="BR470" s="44"/>
      <c r="BS470" s="9"/>
      <c r="BT470" s="9"/>
      <c r="BU470" s="9"/>
      <c r="BV470" s="9"/>
      <c r="BW470" s="7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1:147" ht="18.75">
      <c r="A471" s="125"/>
      <c r="B471" s="13"/>
      <c r="C471" s="126"/>
      <c r="D471" s="32"/>
      <c r="E471" s="59">
        <v>276077</v>
      </c>
      <c r="G471" s="55" t="s">
        <v>647</v>
      </c>
      <c r="H471" s="56" t="s">
        <v>2052</v>
      </c>
      <c r="I471" s="55" t="s">
        <v>1957</v>
      </c>
      <c r="J471" s="92">
        <v>3176382</v>
      </c>
      <c r="K471" s="92"/>
      <c r="L471" s="55" t="s">
        <v>648</v>
      </c>
      <c r="M471" s="31">
        <v>78732</v>
      </c>
      <c r="N471" s="40">
        <v>29</v>
      </c>
      <c r="O471" s="99">
        <v>7.83</v>
      </c>
      <c r="P471" s="58">
        <v>38565</v>
      </c>
      <c r="Q471" s="58">
        <v>38776</v>
      </c>
      <c r="R471" s="31" t="s">
        <v>4340</v>
      </c>
      <c r="S471" s="31" t="s">
        <v>266</v>
      </c>
      <c r="T471" s="31" t="s">
        <v>267</v>
      </c>
      <c r="U471" s="31" t="s">
        <v>3316</v>
      </c>
      <c r="V471" s="31" t="s">
        <v>736</v>
      </c>
      <c r="X471" s="42"/>
      <c r="Y471" s="43"/>
      <c r="Z471" s="42"/>
      <c r="AA471" s="7"/>
      <c r="AB471" s="5"/>
      <c r="AC471" s="7"/>
      <c r="AD471" s="7"/>
      <c r="AE471" s="7"/>
      <c r="AF471" s="35"/>
      <c r="AG471" s="7"/>
      <c r="AH471" s="5"/>
      <c r="AI471" s="9"/>
      <c r="AJ471" s="9"/>
      <c r="AK471" s="9"/>
      <c r="AL471" s="5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7"/>
      <c r="BO471" s="9"/>
      <c r="BP471" s="5"/>
      <c r="BQ471" s="7"/>
      <c r="BR471" s="44"/>
      <c r="BS471" s="9"/>
      <c r="BT471" s="9"/>
      <c r="BU471" s="9"/>
      <c r="BV471" s="9"/>
      <c r="BW471" s="7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8.75">
      <c r="B472" s="13"/>
      <c r="C472" s="31"/>
      <c r="D472" s="32"/>
      <c r="E472" s="59">
        <v>246130</v>
      </c>
      <c r="G472" s="55" t="s">
        <v>226</v>
      </c>
      <c r="H472" s="55" t="s">
        <v>227</v>
      </c>
      <c r="I472" s="55" t="s">
        <v>228</v>
      </c>
      <c r="J472" s="92"/>
      <c r="K472" s="92"/>
      <c r="L472" s="13" t="s">
        <v>229</v>
      </c>
      <c r="M472" s="72">
        <v>78732</v>
      </c>
      <c r="N472" s="31">
        <v>417</v>
      </c>
      <c r="O472" s="52">
        <v>55.1</v>
      </c>
      <c r="P472" s="58">
        <v>38433</v>
      </c>
      <c r="Q472" s="58">
        <v>38671</v>
      </c>
      <c r="R472" s="31" t="s">
        <v>4340</v>
      </c>
      <c r="S472" s="31" t="s">
        <v>230</v>
      </c>
      <c r="T472" s="85" t="s">
        <v>3207</v>
      </c>
      <c r="U472" s="31" t="s">
        <v>3316</v>
      </c>
      <c r="V472" s="31" t="s">
        <v>2457</v>
      </c>
      <c r="X472" s="42"/>
      <c r="Y472" s="43"/>
      <c r="Z472" s="42"/>
      <c r="AA472" s="7"/>
      <c r="AB472" s="5"/>
      <c r="AC472" s="7"/>
      <c r="AD472" s="7"/>
      <c r="AE472" s="7"/>
      <c r="AF472" s="35"/>
      <c r="AG472" s="7"/>
      <c r="AH472" s="5"/>
      <c r="AI472" s="9"/>
      <c r="AJ472" s="9"/>
      <c r="AK472" s="9"/>
      <c r="AL472" s="5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7"/>
      <c r="BO472" s="9"/>
      <c r="BP472" s="5"/>
      <c r="BQ472" s="7"/>
      <c r="BR472" s="44"/>
      <c r="BS472" s="9"/>
      <c r="BT472" s="9"/>
      <c r="BU472" s="9"/>
      <c r="BV472" s="9"/>
      <c r="BW472" s="7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8.75">
      <c r="B473" s="13"/>
      <c r="C473" s="31"/>
      <c r="D473" s="32"/>
      <c r="G473" s="13" t="s">
        <v>2001</v>
      </c>
      <c r="H473" s="13" t="s">
        <v>2002</v>
      </c>
      <c r="I473" s="13" t="s">
        <v>2003</v>
      </c>
      <c r="L473" s="13" t="s">
        <v>3260</v>
      </c>
      <c r="M473" s="31">
        <v>78759</v>
      </c>
      <c r="N473" s="40">
        <v>204</v>
      </c>
      <c r="O473" s="52">
        <v>9.81</v>
      </c>
      <c r="P473" s="30">
        <v>34220</v>
      </c>
      <c r="Q473" s="30">
        <v>34333</v>
      </c>
      <c r="R473" s="30"/>
      <c r="S473" s="31" t="s">
        <v>4318</v>
      </c>
      <c r="T473" s="31" t="s">
        <v>2891</v>
      </c>
      <c r="U473" s="31" t="s">
        <v>3316</v>
      </c>
      <c r="V473" s="31" t="s">
        <v>3523</v>
      </c>
      <c r="X473" s="42"/>
      <c r="Y473" s="43"/>
      <c r="Z473" s="42"/>
      <c r="AA473" s="7"/>
      <c r="AB473" s="5"/>
      <c r="AC473" s="7"/>
      <c r="AD473" s="7"/>
      <c r="AE473" s="7"/>
      <c r="AF473" s="35"/>
      <c r="AG473" s="7"/>
      <c r="AH473" s="5"/>
      <c r="AI473" s="9"/>
      <c r="AJ473" s="9"/>
      <c r="AK473" s="9"/>
      <c r="AL473" s="5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7"/>
      <c r="BO473" s="9"/>
      <c r="BP473" s="5"/>
      <c r="BQ473" s="7"/>
      <c r="BR473" s="44"/>
      <c r="BS473" s="9"/>
      <c r="BT473" s="9"/>
      <c r="BU473" s="9"/>
      <c r="BV473" s="9"/>
      <c r="BW473" s="7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8.75">
      <c r="B474" s="13"/>
      <c r="C474" s="31"/>
      <c r="D474" s="32"/>
      <c r="G474" s="13" t="s">
        <v>1121</v>
      </c>
      <c r="H474" s="13" t="s">
        <v>1122</v>
      </c>
      <c r="I474" s="13" t="s">
        <v>1123</v>
      </c>
      <c r="L474" s="13" t="s">
        <v>3261</v>
      </c>
      <c r="M474" s="31">
        <v>78759</v>
      </c>
      <c r="N474" s="40">
        <v>204</v>
      </c>
      <c r="O474" s="52">
        <v>8.339</v>
      </c>
      <c r="P474" s="30" t="s">
        <v>1124</v>
      </c>
      <c r="Q474" s="30" t="s">
        <v>1125</v>
      </c>
      <c r="R474" s="30"/>
      <c r="S474" s="31" t="s">
        <v>1126</v>
      </c>
      <c r="T474" s="31" t="s">
        <v>1127</v>
      </c>
      <c r="U474" s="31" t="s">
        <v>3316</v>
      </c>
      <c r="V474" s="31" t="s">
        <v>3529</v>
      </c>
      <c r="X474" s="42"/>
      <c r="Y474" s="43"/>
      <c r="Z474" s="42"/>
      <c r="AA474" s="7"/>
      <c r="AB474" s="5"/>
      <c r="AC474" s="7"/>
      <c r="AD474" s="7"/>
      <c r="AE474" s="7"/>
      <c r="AF474" s="35"/>
      <c r="AG474" s="7"/>
      <c r="AH474" s="5"/>
      <c r="AI474" s="9"/>
      <c r="AJ474" s="9"/>
      <c r="AK474" s="9"/>
      <c r="AL474" s="5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7"/>
      <c r="BO474" s="9"/>
      <c r="BP474" s="5"/>
      <c r="BQ474" s="7"/>
      <c r="BR474" s="44"/>
      <c r="BS474" s="9"/>
      <c r="BT474" s="9"/>
      <c r="BU474" s="9"/>
      <c r="BV474" s="9"/>
      <c r="BW474" s="7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8.75">
      <c r="B475" s="13"/>
      <c r="C475" s="31"/>
      <c r="D475" s="32"/>
      <c r="E475" s="125">
        <v>10456711</v>
      </c>
      <c r="F475" s="13"/>
      <c r="G475" s="126" t="s">
        <v>1930</v>
      </c>
      <c r="H475" s="126" t="s">
        <v>118</v>
      </c>
      <c r="I475" s="126" t="s">
        <v>117</v>
      </c>
      <c r="J475" s="127">
        <v>842036</v>
      </c>
      <c r="K475" s="126"/>
      <c r="L475" s="126"/>
      <c r="M475" s="127" t="s">
        <v>3638</v>
      </c>
      <c r="N475" s="31">
        <v>8</v>
      </c>
      <c r="O475" s="31">
        <v>0.167</v>
      </c>
      <c r="P475" s="128">
        <v>40352</v>
      </c>
      <c r="Q475" s="128">
        <v>40567</v>
      </c>
      <c r="R475" s="31" t="s">
        <v>1662</v>
      </c>
      <c r="S475" s="127" t="s">
        <v>120</v>
      </c>
      <c r="T475" s="127" t="s">
        <v>119</v>
      </c>
      <c r="U475" s="127" t="s">
        <v>912</v>
      </c>
      <c r="V475" s="31" t="s">
        <v>2163</v>
      </c>
      <c r="X475" s="42"/>
      <c r="Y475" s="43"/>
      <c r="Z475" s="42"/>
      <c r="AA475" s="7"/>
      <c r="AB475" s="5"/>
      <c r="AC475" s="7"/>
      <c r="AD475" s="7"/>
      <c r="AE475" s="7"/>
      <c r="AF475" s="35"/>
      <c r="AG475" s="7"/>
      <c r="AH475" s="5"/>
      <c r="AI475" s="9"/>
      <c r="AJ475" s="9"/>
      <c r="AK475" s="9"/>
      <c r="AL475" s="5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7"/>
      <c r="BO475" s="9"/>
      <c r="BP475" s="5"/>
      <c r="BQ475" s="7"/>
      <c r="BR475" s="44"/>
      <c r="BS475" s="9"/>
      <c r="BT475" s="9"/>
      <c r="BU475" s="9"/>
      <c r="BV475" s="9"/>
      <c r="BW475" s="7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8.75">
      <c r="B476" s="13"/>
      <c r="C476" s="31"/>
      <c r="D476" s="32"/>
      <c r="E476" s="32">
        <v>140340</v>
      </c>
      <c r="G476" s="13" t="s">
        <v>942</v>
      </c>
      <c r="H476" s="13" t="s">
        <v>4248</v>
      </c>
      <c r="I476" s="13" t="s">
        <v>1495</v>
      </c>
      <c r="L476" s="13" t="s">
        <v>3262</v>
      </c>
      <c r="M476" s="31">
        <v>78704</v>
      </c>
      <c r="N476" s="40">
        <v>29</v>
      </c>
      <c r="O476" s="52">
        <v>3.45</v>
      </c>
      <c r="P476" s="30">
        <v>36665</v>
      </c>
      <c r="Q476" s="30">
        <v>36798</v>
      </c>
      <c r="R476" s="30"/>
      <c r="S476" s="31" t="s">
        <v>433</v>
      </c>
      <c r="T476" s="31" t="s">
        <v>434</v>
      </c>
      <c r="U476" s="31" t="s">
        <v>3316</v>
      </c>
      <c r="V476" s="31" t="s">
        <v>4246</v>
      </c>
      <c r="X476" s="42"/>
      <c r="Y476" s="43"/>
      <c r="Z476" s="42"/>
      <c r="AA476" s="7"/>
      <c r="AB476" s="5"/>
      <c r="AC476" s="7"/>
      <c r="AD476" s="7"/>
      <c r="AE476" s="7"/>
      <c r="AF476" s="35"/>
      <c r="AG476" s="7"/>
      <c r="AH476" s="5"/>
      <c r="AI476" s="9"/>
      <c r="AJ476" s="9"/>
      <c r="AK476" s="9"/>
      <c r="AL476" s="5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7"/>
      <c r="BO476" s="9"/>
      <c r="BP476" s="5"/>
      <c r="BQ476" s="7"/>
      <c r="BR476" s="44"/>
      <c r="BS476" s="9"/>
      <c r="BT476" s="9"/>
      <c r="BU476" s="9"/>
      <c r="BV476" s="9"/>
      <c r="BW476" s="7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8.75">
      <c r="B477" s="13"/>
      <c r="C477" s="31"/>
      <c r="D477" s="32"/>
      <c r="E477" s="125">
        <v>11171579</v>
      </c>
      <c r="F477" s="13"/>
      <c r="G477" s="126" t="s">
        <v>5127</v>
      </c>
      <c r="H477" s="126" t="s">
        <v>4699</v>
      </c>
      <c r="I477" s="126" t="s">
        <v>4700</v>
      </c>
      <c r="J477" s="127">
        <v>195694</v>
      </c>
      <c r="K477" s="13"/>
      <c r="M477" s="127" t="s">
        <v>4053</v>
      </c>
      <c r="N477" s="53">
        <v>24</v>
      </c>
      <c r="O477" s="135">
        <v>1.4998</v>
      </c>
      <c r="P477" s="128">
        <v>41815</v>
      </c>
      <c r="Q477" s="126"/>
      <c r="R477" s="31"/>
      <c r="S477" s="127" t="s">
        <v>4732</v>
      </c>
      <c r="T477" s="127" t="s">
        <v>4720</v>
      </c>
      <c r="U477" s="127" t="s">
        <v>913</v>
      </c>
      <c r="V477" s="31" t="s">
        <v>5178</v>
      </c>
      <c r="X477" s="42"/>
      <c r="Y477" s="43"/>
      <c r="Z477" s="42"/>
      <c r="AA477" s="7"/>
      <c r="AB477" s="5"/>
      <c r="AC477" s="7"/>
      <c r="AD477" s="7"/>
      <c r="AE477" s="7"/>
      <c r="AF477" s="35"/>
      <c r="AG477" s="7"/>
      <c r="AH477" s="5"/>
      <c r="AI477" s="9"/>
      <c r="AJ477" s="9"/>
      <c r="AK477" s="9"/>
      <c r="AL477" s="5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7"/>
      <c r="BO477" s="9"/>
      <c r="BP477" s="5"/>
      <c r="BQ477" s="7"/>
      <c r="BR477" s="44"/>
      <c r="BS477" s="9"/>
      <c r="BT477" s="9"/>
      <c r="BU477" s="9"/>
      <c r="BV477" s="9"/>
      <c r="BW477" s="7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8.75">
      <c r="B478" s="13"/>
      <c r="C478" s="31"/>
      <c r="D478" s="32"/>
      <c r="E478" s="125" t="s">
        <v>5153</v>
      </c>
      <c r="F478" s="13"/>
      <c r="G478" s="126" t="s">
        <v>5152</v>
      </c>
      <c r="H478" s="126" t="s">
        <v>4699</v>
      </c>
      <c r="I478" s="126" t="s">
        <v>4700</v>
      </c>
      <c r="J478" s="127">
        <v>195694</v>
      </c>
      <c r="K478" s="13"/>
      <c r="M478" s="127" t="s">
        <v>4053</v>
      </c>
      <c r="N478" s="4">
        <v>12</v>
      </c>
      <c r="O478" s="132">
        <v>1.4998</v>
      </c>
      <c r="P478" s="128">
        <v>41309</v>
      </c>
      <c r="Q478" s="174" t="s">
        <v>5078</v>
      </c>
      <c r="R478" s="127" t="s">
        <v>1879</v>
      </c>
      <c r="S478" s="127" t="s">
        <v>4732</v>
      </c>
      <c r="T478" s="127" t="s">
        <v>4720</v>
      </c>
      <c r="U478" s="93" t="s">
        <v>912</v>
      </c>
      <c r="V478" s="31" t="s">
        <v>4745</v>
      </c>
      <c r="X478" s="42"/>
      <c r="Y478" s="43"/>
      <c r="Z478" s="42"/>
      <c r="AA478" s="7"/>
      <c r="AB478" s="5"/>
      <c r="AC478" s="7"/>
      <c r="AD478" s="7"/>
      <c r="AE478" s="7"/>
      <c r="AF478" s="35"/>
      <c r="AG478" s="7"/>
      <c r="AH478" s="5"/>
      <c r="AI478" s="9"/>
      <c r="AJ478" s="9"/>
      <c r="AK478" s="9"/>
      <c r="AL478" s="5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7"/>
      <c r="BO478" s="9"/>
      <c r="BP478" s="5"/>
      <c r="BQ478" s="7"/>
      <c r="BR478" s="44"/>
      <c r="BS478" s="9"/>
      <c r="BT478" s="9"/>
      <c r="BU478" s="9"/>
      <c r="BV478" s="9"/>
      <c r="BW478" s="7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8.75">
      <c r="B479" s="13"/>
      <c r="C479" s="31"/>
      <c r="D479" s="32"/>
      <c r="E479" s="32">
        <v>10101599</v>
      </c>
      <c r="G479" s="13" t="s">
        <v>349</v>
      </c>
      <c r="H479" s="13" t="s">
        <v>350</v>
      </c>
      <c r="I479" s="13" t="s">
        <v>406</v>
      </c>
      <c r="J479" s="31">
        <v>3323525</v>
      </c>
      <c r="L479" s="58"/>
      <c r="M479" s="31">
        <v>78753</v>
      </c>
      <c r="N479" s="31">
        <v>213</v>
      </c>
      <c r="O479" s="31">
        <v>8.2</v>
      </c>
      <c r="P479" s="58">
        <v>39443</v>
      </c>
      <c r="Q479" s="58">
        <v>39643</v>
      </c>
      <c r="R479" s="93" t="s">
        <v>4340</v>
      </c>
      <c r="S479" s="93" t="s">
        <v>407</v>
      </c>
      <c r="T479" s="31" t="s">
        <v>408</v>
      </c>
      <c r="U479" s="31" t="s">
        <v>3316</v>
      </c>
      <c r="V479" s="31" t="s">
        <v>2301</v>
      </c>
      <c r="X479" s="42"/>
      <c r="Y479" s="43"/>
      <c r="Z479" s="42"/>
      <c r="AA479" s="7"/>
      <c r="AB479" s="5"/>
      <c r="AC479" s="7"/>
      <c r="AD479" s="7"/>
      <c r="AE479" s="7"/>
      <c r="AF479" s="35"/>
      <c r="AG479" s="7"/>
      <c r="AH479" s="5"/>
      <c r="AI479" s="9"/>
      <c r="AJ479" s="9"/>
      <c r="AK479" s="9"/>
      <c r="AL479" s="5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7"/>
      <c r="BO479" s="9"/>
      <c r="BP479" s="5"/>
      <c r="BQ479" s="7"/>
      <c r="BR479" s="44"/>
      <c r="BS479" s="9"/>
      <c r="BT479" s="9"/>
      <c r="BU479" s="9"/>
      <c r="BV479" s="9"/>
      <c r="BW479" s="7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8.75">
      <c r="B480" s="13"/>
      <c r="C480" s="31"/>
      <c r="D480" s="32"/>
      <c r="E480" s="125">
        <v>11067362</v>
      </c>
      <c r="F480" s="13"/>
      <c r="G480" s="126" t="s">
        <v>4922</v>
      </c>
      <c r="H480" s="126" t="s">
        <v>4921</v>
      </c>
      <c r="I480" s="126" t="s">
        <v>4977</v>
      </c>
      <c r="J480" s="127">
        <v>127707</v>
      </c>
      <c r="K480" s="126"/>
      <c r="M480" s="127" t="s">
        <v>552</v>
      </c>
      <c r="N480" s="31">
        <v>25</v>
      </c>
      <c r="O480" s="129">
        <v>3.854</v>
      </c>
      <c r="P480" s="128">
        <v>41628</v>
      </c>
      <c r="Q480" s="120"/>
      <c r="R480" s="31" t="s">
        <v>1879</v>
      </c>
      <c r="S480" s="127" t="s">
        <v>4975</v>
      </c>
      <c r="T480" s="127" t="s">
        <v>4974</v>
      </c>
      <c r="U480" s="93" t="s">
        <v>913</v>
      </c>
      <c r="V480" s="31" t="s">
        <v>4987</v>
      </c>
      <c r="X480" s="42"/>
      <c r="Y480" s="43"/>
      <c r="Z480" s="42"/>
      <c r="AA480" s="7"/>
      <c r="AB480" s="5"/>
      <c r="AC480" s="7"/>
      <c r="AD480" s="7"/>
      <c r="AE480" s="7"/>
      <c r="AF480" s="35"/>
      <c r="AG480" s="7"/>
      <c r="AH480" s="5"/>
      <c r="AI480" s="9"/>
      <c r="AJ480" s="9"/>
      <c r="AK480" s="9"/>
      <c r="AL480" s="5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7"/>
      <c r="BO480" s="9"/>
      <c r="BP480" s="5"/>
      <c r="BQ480" s="7"/>
      <c r="BR480" s="44"/>
      <c r="BS480" s="9"/>
      <c r="BT480" s="9"/>
      <c r="BU480" s="9"/>
      <c r="BV480" s="9"/>
      <c r="BW480" s="7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8.75">
      <c r="B481" s="13"/>
      <c r="C481" s="31"/>
      <c r="D481" s="32"/>
      <c r="E481" s="57" t="s">
        <v>2420</v>
      </c>
      <c r="G481" s="55" t="s">
        <v>2335</v>
      </c>
      <c r="H481" s="55" t="s">
        <v>1593</v>
      </c>
      <c r="I481" s="55" t="s">
        <v>717</v>
      </c>
      <c r="J481" s="92">
        <v>127707</v>
      </c>
      <c r="K481" s="92"/>
      <c r="L481" s="55" t="s">
        <v>717</v>
      </c>
      <c r="M481" s="92">
        <v>78748</v>
      </c>
      <c r="N481" s="101">
        <v>80</v>
      </c>
      <c r="O481" s="99">
        <v>3.82</v>
      </c>
      <c r="P481" s="58">
        <v>39141</v>
      </c>
      <c r="Q481" s="58">
        <v>39387</v>
      </c>
      <c r="R481" s="31" t="s">
        <v>4088</v>
      </c>
      <c r="S481" s="93" t="s">
        <v>47</v>
      </c>
      <c r="T481" s="31" t="s">
        <v>3379</v>
      </c>
      <c r="U481" s="93" t="s">
        <v>912</v>
      </c>
      <c r="V481" s="93" t="s">
        <v>2269</v>
      </c>
      <c r="X481" s="42"/>
      <c r="Y481" s="43"/>
      <c r="Z481" s="42"/>
      <c r="AA481" s="7"/>
      <c r="AB481" s="5"/>
      <c r="AC481" s="7"/>
      <c r="AD481" s="7"/>
      <c r="AE481" s="7"/>
      <c r="AF481" s="35"/>
      <c r="AG481" s="7"/>
      <c r="AH481" s="5"/>
      <c r="AI481" s="9"/>
      <c r="AJ481" s="9"/>
      <c r="AK481" s="9"/>
      <c r="AL481" s="5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7"/>
      <c r="BO481" s="9"/>
      <c r="BP481" s="5"/>
      <c r="BQ481" s="7"/>
      <c r="BR481" s="44"/>
      <c r="BS481" s="9"/>
      <c r="BT481" s="9"/>
      <c r="BU481" s="9"/>
      <c r="BV481" s="9"/>
      <c r="BW481" s="7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8.75">
      <c r="B482" s="125"/>
      <c r="C482" s="31"/>
      <c r="D482" s="32"/>
      <c r="E482" s="32" t="s">
        <v>478</v>
      </c>
      <c r="G482" s="13" t="s">
        <v>4080</v>
      </c>
      <c r="H482" s="13" t="s">
        <v>4079</v>
      </c>
      <c r="I482" s="13" t="s">
        <v>1146</v>
      </c>
      <c r="L482" s="13" t="s">
        <v>3265</v>
      </c>
      <c r="M482" s="31">
        <v>78758</v>
      </c>
      <c r="N482" s="40">
        <v>34</v>
      </c>
      <c r="O482" s="52">
        <v>2.01</v>
      </c>
      <c r="P482" s="30">
        <v>36416</v>
      </c>
      <c r="Q482" s="30">
        <v>36697</v>
      </c>
      <c r="R482" s="30"/>
      <c r="S482" s="31" t="s">
        <v>687</v>
      </c>
      <c r="T482" s="31" t="s">
        <v>688</v>
      </c>
      <c r="U482" s="31" t="s">
        <v>2057</v>
      </c>
      <c r="V482" s="31" t="s">
        <v>1371</v>
      </c>
      <c r="X482" s="42"/>
      <c r="Y482" s="43"/>
      <c r="Z482" s="42"/>
      <c r="AA482" s="7"/>
      <c r="AB482" s="5"/>
      <c r="AC482" s="7"/>
      <c r="AD482" s="7"/>
      <c r="AE482" s="7"/>
      <c r="AF482" s="35"/>
      <c r="AG482" s="7"/>
      <c r="AH482" s="5"/>
      <c r="AI482" s="9"/>
      <c r="AJ482" s="9"/>
      <c r="AK482" s="9"/>
      <c r="AL482" s="5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7"/>
      <c r="BO482" s="9"/>
      <c r="BP482" s="5"/>
      <c r="BQ482" s="7"/>
      <c r="BR482" s="44"/>
      <c r="BS482" s="9"/>
      <c r="BT482" s="9"/>
      <c r="BU482" s="9"/>
      <c r="BV482" s="9"/>
      <c r="BW482" s="7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8.75">
      <c r="B483" s="13"/>
      <c r="C483" s="31"/>
      <c r="D483" s="32"/>
      <c r="E483" s="59">
        <v>232036</v>
      </c>
      <c r="G483" s="55" t="s">
        <v>1207</v>
      </c>
      <c r="H483" s="55" t="s">
        <v>1208</v>
      </c>
      <c r="I483" s="13" t="s">
        <v>3947</v>
      </c>
      <c r="L483" s="55" t="s">
        <v>3265</v>
      </c>
      <c r="M483" s="31">
        <v>78758</v>
      </c>
      <c r="N483" s="40">
        <v>22</v>
      </c>
      <c r="O483" s="52">
        <v>2.011</v>
      </c>
      <c r="P483" s="58">
        <v>38051</v>
      </c>
      <c r="Q483" s="58">
        <v>38225</v>
      </c>
      <c r="R483" s="31" t="s">
        <v>2020</v>
      </c>
      <c r="S483" s="31" t="s">
        <v>2021</v>
      </c>
      <c r="T483" s="31" t="s">
        <v>2022</v>
      </c>
      <c r="U483" s="31" t="s">
        <v>3316</v>
      </c>
      <c r="V483" s="31" t="s">
        <v>2658</v>
      </c>
      <c r="X483" s="42"/>
      <c r="Y483" s="43"/>
      <c r="Z483" s="42"/>
      <c r="AA483" s="7"/>
      <c r="AB483" s="5"/>
      <c r="AC483" s="7"/>
      <c r="AD483" s="7"/>
      <c r="AE483" s="7"/>
      <c r="AF483" s="35"/>
      <c r="AG483" s="7"/>
      <c r="AH483" s="5"/>
      <c r="AI483" s="9"/>
      <c r="AJ483" s="9"/>
      <c r="AK483" s="9"/>
      <c r="AL483" s="5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7"/>
      <c r="BO483" s="9"/>
      <c r="BP483" s="5"/>
      <c r="BQ483" s="7"/>
      <c r="BR483" s="44"/>
      <c r="BS483" s="9"/>
      <c r="BT483" s="9"/>
      <c r="BU483" s="9"/>
      <c r="BV483" s="9"/>
      <c r="BW483" s="7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8.75">
      <c r="B484" s="13"/>
      <c r="C484" s="31"/>
      <c r="D484" s="32"/>
      <c r="E484" s="59">
        <v>287845</v>
      </c>
      <c r="G484" s="55" t="s">
        <v>760</v>
      </c>
      <c r="H484" s="56" t="s">
        <v>1754</v>
      </c>
      <c r="I484" s="55" t="s">
        <v>761</v>
      </c>
      <c r="J484" s="92"/>
      <c r="K484" s="92"/>
      <c r="L484" s="55" t="s">
        <v>761</v>
      </c>
      <c r="M484" s="31">
        <v>78758</v>
      </c>
      <c r="N484" s="101">
        <v>30</v>
      </c>
      <c r="O484" s="99">
        <v>2.3</v>
      </c>
      <c r="P484" s="58">
        <v>38702</v>
      </c>
      <c r="Q484" s="58">
        <v>38756</v>
      </c>
      <c r="R484" s="31" t="s">
        <v>1607</v>
      </c>
      <c r="S484" s="31" t="s">
        <v>1755</v>
      </c>
      <c r="T484" s="31" t="s">
        <v>1756</v>
      </c>
      <c r="U484" s="93" t="s">
        <v>560</v>
      </c>
      <c r="V484" s="31" t="s">
        <v>3612</v>
      </c>
      <c r="X484" s="42"/>
      <c r="Y484" s="43"/>
      <c r="Z484" s="42"/>
      <c r="AA484" s="7"/>
      <c r="AB484" s="5"/>
      <c r="AC484" s="7"/>
      <c r="AD484" s="7"/>
      <c r="AE484" s="7"/>
      <c r="AF484" s="35"/>
      <c r="AG484" s="7"/>
      <c r="AH484" s="5"/>
      <c r="AI484" s="9"/>
      <c r="AJ484" s="9"/>
      <c r="AK484" s="9"/>
      <c r="AL484" s="5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7"/>
      <c r="BO484" s="9"/>
      <c r="BP484" s="5"/>
      <c r="BQ484" s="7"/>
      <c r="BR484" s="44"/>
      <c r="BS484" s="9"/>
      <c r="BT484" s="9"/>
      <c r="BU484" s="9"/>
      <c r="BV484" s="9"/>
      <c r="BW484" s="7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8.75">
      <c r="B485" s="13"/>
      <c r="C485" s="31"/>
      <c r="D485" s="32"/>
      <c r="E485" s="32" t="s">
        <v>3734</v>
      </c>
      <c r="G485" s="13" t="s">
        <v>3242</v>
      </c>
      <c r="H485" s="13" t="s">
        <v>3584</v>
      </c>
      <c r="I485" s="13" t="s">
        <v>3655</v>
      </c>
      <c r="J485" s="31">
        <v>425918</v>
      </c>
      <c r="L485" s="34"/>
      <c r="M485" s="31" t="s">
        <v>3656</v>
      </c>
      <c r="N485" s="31">
        <v>24</v>
      </c>
      <c r="O485" s="99">
        <v>2.3</v>
      </c>
      <c r="P485" s="58">
        <v>39317</v>
      </c>
      <c r="Q485" s="58">
        <v>39566</v>
      </c>
      <c r="R485" s="31" t="s">
        <v>1292</v>
      </c>
      <c r="S485" s="93" t="s">
        <v>3585</v>
      </c>
      <c r="T485" s="31" t="s">
        <v>1756</v>
      </c>
      <c r="U485" s="93" t="s">
        <v>177</v>
      </c>
      <c r="V485" s="93" t="s">
        <v>4084</v>
      </c>
      <c r="X485" s="42"/>
      <c r="Y485" s="43"/>
      <c r="Z485" s="42"/>
      <c r="AA485" s="7"/>
      <c r="AB485" s="5"/>
      <c r="AC485" s="7"/>
      <c r="AD485" s="7"/>
      <c r="AE485" s="7"/>
      <c r="AF485" s="35"/>
      <c r="AG485" s="7"/>
      <c r="AH485" s="5"/>
      <c r="AI485" s="9"/>
      <c r="AJ485" s="9"/>
      <c r="AK485" s="9"/>
      <c r="AL485" s="5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7"/>
      <c r="BO485" s="9"/>
      <c r="BP485" s="5"/>
      <c r="BQ485" s="7"/>
      <c r="BR485" s="44"/>
      <c r="BS485" s="9"/>
      <c r="BT485" s="9"/>
      <c r="BU485" s="9"/>
      <c r="BV485" s="9"/>
      <c r="BW485" s="7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E486" s="57">
        <v>296920</v>
      </c>
      <c r="G486" s="55" t="s">
        <v>1895</v>
      </c>
      <c r="H486" s="55" t="s">
        <v>2804</v>
      </c>
      <c r="I486" s="55" t="s">
        <v>761</v>
      </c>
      <c r="J486" s="92"/>
      <c r="K486" s="92"/>
      <c r="L486" s="55" t="s">
        <v>761</v>
      </c>
      <c r="M486" s="92">
        <v>78758</v>
      </c>
      <c r="N486" s="101">
        <v>32</v>
      </c>
      <c r="O486" s="99">
        <v>2.3</v>
      </c>
      <c r="P486" s="58">
        <v>38863</v>
      </c>
      <c r="Q486" s="55"/>
      <c r="R486" s="31" t="s">
        <v>1607</v>
      </c>
      <c r="S486" s="93" t="s">
        <v>2805</v>
      </c>
      <c r="T486" s="93" t="s">
        <v>1756</v>
      </c>
      <c r="U486" s="93" t="s">
        <v>560</v>
      </c>
      <c r="V486" s="31" t="s">
        <v>1821</v>
      </c>
      <c r="X486" s="42"/>
      <c r="Y486" s="43"/>
      <c r="Z486" s="42"/>
      <c r="AA486" s="7"/>
      <c r="AB486" s="5"/>
      <c r="AC486" s="7"/>
      <c r="AD486" s="7"/>
      <c r="AE486" s="7"/>
      <c r="AF486" s="35"/>
      <c r="AG486" s="7"/>
      <c r="AH486" s="5"/>
      <c r="AI486" s="9"/>
      <c r="AJ486" s="9"/>
      <c r="AK486" s="9"/>
      <c r="AL486" s="5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7"/>
      <c r="BO486" s="9"/>
      <c r="BP486" s="5"/>
      <c r="BQ486" s="7"/>
      <c r="BR486" s="44"/>
      <c r="BS486" s="9"/>
      <c r="BT486" s="9"/>
      <c r="BU486" s="9"/>
      <c r="BV486" s="9"/>
      <c r="BW486" s="7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8.75">
      <c r="B487" s="13"/>
      <c r="C487" s="31"/>
      <c r="D487" s="32"/>
      <c r="E487" s="68">
        <v>242051</v>
      </c>
      <c r="G487" s="68" t="s">
        <v>2726</v>
      </c>
      <c r="H487" s="67" t="s">
        <v>4145</v>
      </c>
      <c r="I487" s="13" t="s">
        <v>2280</v>
      </c>
      <c r="L487" s="13" t="s">
        <v>2087</v>
      </c>
      <c r="M487" s="31">
        <v>78705</v>
      </c>
      <c r="N487" s="31">
        <v>100</v>
      </c>
      <c r="O487" s="52">
        <v>1.17</v>
      </c>
      <c r="P487" s="69">
        <v>38247</v>
      </c>
      <c r="Q487" s="69">
        <v>38090</v>
      </c>
      <c r="R487" s="31" t="s">
        <v>2020</v>
      </c>
      <c r="S487" s="31" t="s">
        <v>2021</v>
      </c>
      <c r="T487" s="31" t="s">
        <v>2590</v>
      </c>
      <c r="U487" s="31" t="s">
        <v>3316</v>
      </c>
      <c r="V487" s="31" t="s">
        <v>4003</v>
      </c>
      <c r="X487" s="42"/>
      <c r="Y487" s="43"/>
      <c r="Z487" s="42"/>
      <c r="AA487" s="7"/>
      <c r="AB487" s="5"/>
      <c r="AC487" s="7"/>
      <c r="AD487" s="7"/>
      <c r="AE487" s="7"/>
      <c r="AF487" s="35"/>
      <c r="AG487" s="7"/>
      <c r="AH487" s="5"/>
      <c r="AI487" s="9"/>
      <c r="AJ487" s="9"/>
      <c r="AK487" s="9"/>
      <c r="AL487" s="5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7"/>
      <c r="BO487" s="9"/>
      <c r="BP487" s="5"/>
      <c r="BQ487" s="7"/>
      <c r="BR487" s="44"/>
      <c r="BS487" s="9"/>
      <c r="BT487" s="9"/>
      <c r="BU487" s="9"/>
      <c r="BV487" s="9"/>
      <c r="BW487" s="7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31"/>
      <c r="D488" s="32"/>
      <c r="E488" s="59">
        <v>249143</v>
      </c>
      <c r="G488" s="55" t="s">
        <v>2587</v>
      </c>
      <c r="H488" s="55" t="s">
        <v>3202</v>
      </c>
      <c r="I488" s="55" t="s">
        <v>3203</v>
      </c>
      <c r="J488" s="92"/>
      <c r="K488" s="92"/>
      <c r="L488" s="13" t="s">
        <v>3204</v>
      </c>
      <c r="M488" s="72">
        <v>78704</v>
      </c>
      <c r="N488" s="31">
        <v>52</v>
      </c>
      <c r="O488" s="52">
        <v>3.8</v>
      </c>
      <c r="P488" s="58">
        <v>38405</v>
      </c>
      <c r="Q488" s="58">
        <v>38491</v>
      </c>
      <c r="R488" s="31" t="s">
        <v>4340</v>
      </c>
      <c r="S488" s="31" t="s">
        <v>296</v>
      </c>
      <c r="T488" s="85" t="s">
        <v>297</v>
      </c>
      <c r="U488" s="31" t="s">
        <v>3316</v>
      </c>
      <c r="V488" s="31" t="s">
        <v>2457</v>
      </c>
      <c r="X488" s="42"/>
      <c r="Y488" s="43"/>
      <c r="Z488" s="42"/>
      <c r="AA488" s="7"/>
      <c r="AB488" s="5"/>
      <c r="AC488" s="7"/>
      <c r="AD488" s="7"/>
      <c r="AE488" s="7"/>
      <c r="AF488" s="35"/>
      <c r="AG488" s="7"/>
      <c r="AH488" s="5"/>
      <c r="AI488" s="9"/>
      <c r="AJ488" s="9"/>
      <c r="AK488" s="9"/>
      <c r="AL488" s="5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7"/>
      <c r="BO488" s="9"/>
      <c r="BP488" s="5"/>
      <c r="BQ488" s="7"/>
      <c r="BR488" s="44"/>
      <c r="BS488" s="9"/>
      <c r="BT488" s="9"/>
      <c r="BU488" s="9"/>
      <c r="BV488" s="9"/>
      <c r="BW488" s="7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8.75">
      <c r="B489" s="13"/>
      <c r="C489" s="31"/>
      <c r="D489" s="32"/>
      <c r="E489" s="125" t="s">
        <v>2956</v>
      </c>
      <c r="F489" s="13"/>
      <c r="G489" s="126" t="s">
        <v>4707</v>
      </c>
      <c r="H489" s="126" t="s">
        <v>5187</v>
      </c>
      <c r="I489" s="126" t="s">
        <v>2217</v>
      </c>
      <c r="J489" s="127">
        <v>3359888</v>
      </c>
      <c r="K489" s="127"/>
      <c r="L489" s="126"/>
      <c r="M489" s="127" t="s">
        <v>3935</v>
      </c>
      <c r="N489" s="127">
        <v>134</v>
      </c>
      <c r="O489" s="132">
        <v>6.348</v>
      </c>
      <c r="P489" s="128">
        <v>39602</v>
      </c>
      <c r="Q489" s="128">
        <v>40246</v>
      </c>
      <c r="R489" s="127" t="s">
        <v>2304</v>
      </c>
      <c r="S489" s="127" t="s">
        <v>785</v>
      </c>
      <c r="T489" s="31" t="s">
        <v>2239</v>
      </c>
      <c r="U489" s="93" t="s">
        <v>560</v>
      </c>
      <c r="V489" s="31" t="s">
        <v>268</v>
      </c>
      <c r="X489" s="42"/>
      <c r="Y489" s="43"/>
      <c r="Z489" s="42"/>
      <c r="AA489" s="7"/>
      <c r="AB489" s="5"/>
      <c r="AC489" s="7"/>
      <c r="AD489" s="7"/>
      <c r="AE489" s="7"/>
      <c r="AF489" s="35"/>
      <c r="AG489" s="7"/>
      <c r="AH489" s="5"/>
      <c r="AI489" s="9"/>
      <c r="AJ489" s="9"/>
      <c r="AK489" s="9"/>
      <c r="AL489" s="5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7"/>
      <c r="BO489" s="9"/>
      <c r="BP489" s="5"/>
      <c r="BQ489" s="7"/>
      <c r="BR489" s="44"/>
      <c r="BS489" s="9"/>
      <c r="BT489" s="9"/>
      <c r="BU489" s="9"/>
      <c r="BV489" s="9"/>
      <c r="BW489" s="7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8.75">
      <c r="B490" s="13"/>
      <c r="C490" s="31"/>
      <c r="D490" s="32"/>
      <c r="E490" s="32">
        <v>175449</v>
      </c>
      <c r="G490" s="13" t="s">
        <v>3405</v>
      </c>
      <c r="H490" s="13" t="s">
        <v>3842</v>
      </c>
      <c r="I490" s="13" t="s">
        <v>1044</v>
      </c>
      <c r="L490" s="13" t="s">
        <v>3406</v>
      </c>
      <c r="M490" s="31">
        <v>78723</v>
      </c>
      <c r="N490" s="40">
        <v>11</v>
      </c>
      <c r="O490" s="52">
        <v>1.945</v>
      </c>
      <c r="P490" s="30">
        <v>37060</v>
      </c>
      <c r="Q490" s="30">
        <v>37300</v>
      </c>
      <c r="R490" s="31" t="s">
        <v>751</v>
      </c>
      <c r="S490" s="31" t="s">
        <v>3407</v>
      </c>
      <c r="T490" s="31" t="s">
        <v>3408</v>
      </c>
      <c r="U490" s="31" t="s">
        <v>3316</v>
      </c>
      <c r="V490" s="31" t="s">
        <v>1088</v>
      </c>
      <c r="X490" s="42"/>
      <c r="Y490" s="43"/>
      <c r="Z490" s="42"/>
      <c r="AA490" s="7"/>
      <c r="AB490" s="5"/>
      <c r="AC490" s="7"/>
      <c r="AD490" s="7"/>
      <c r="AE490" s="7"/>
      <c r="AF490" s="35"/>
      <c r="AG490" s="7"/>
      <c r="AH490" s="5"/>
      <c r="AI490" s="9"/>
      <c r="AJ490" s="9"/>
      <c r="AK490" s="9"/>
      <c r="AL490" s="5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7"/>
      <c r="BO490" s="9"/>
      <c r="BP490" s="5"/>
      <c r="BQ490" s="7"/>
      <c r="BR490" s="44"/>
      <c r="BS490" s="9"/>
      <c r="BT490" s="9"/>
      <c r="BU490" s="9"/>
      <c r="BV490" s="9"/>
      <c r="BW490" s="7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125">
        <v>10707153</v>
      </c>
      <c r="F491" s="13"/>
      <c r="G491" s="126" t="s">
        <v>1865</v>
      </c>
      <c r="H491" s="126" t="s">
        <v>4743</v>
      </c>
      <c r="I491" s="126" t="s">
        <v>4117</v>
      </c>
      <c r="J491" s="127">
        <v>613660</v>
      </c>
      <c r="K491" s="126"/>
      <c r="M491" s="127" t="s">
        <v>4163</v>
      </c>
      <c r="N491" s="31">
        <v>248</v>
      </c>
      <c r="O491" s="132">
        <v>5.6</v>
      </c>
      <c r="P491" s="128">
        <v>40926</v>
      </c>
      <c r="Q491" s="128">
        <v>41184</v>
      </c>
      <c r="R491" s="127" t="s">
        <v>261</v>
      </c>
      <c r="S491" s="127" t="s">
        <v>354</v>
      </c>
      <c r="T491" s="127" t="s">
        <v>119</v>
      </c>
      <c r="U491" s="93" t="s">
        <v>177</v>
      </c>
      <c r="V491" s="31" t="s">
        <v>4414</v>
      </c>
      <c r="X491" s="42"/>
      <c r="Y491" s="43"/>
      <c r="Z491" s="42"/>
      <c r="AA491" s="7"/>
      <c r="AB491" s="5"/>
      <c r="AC491" s="7"/>
      <c r="AD491" s="7"/>
      <c r="AE491" s="7"/>
      <c r="AF491" s="35"/>
      <c r="AG491" s="7"/>
      <c r="AH491" s="5"/>
      <c r="AI491" s="9"/>
      <c r="AJ491" s="9"/>
      <c r="AK491" s="9"/>
      <c r="AL491" s="5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7"/>
      <c r="BO491" s="9"/>
      <c r="BP491" s="5"/>
      <c r="BQ491" s="7"/>
      <c r="BR491" s="44"/>
      <c r="BS491" s="9"/>
      <c r="BT491" s="9"/>
      <c r="BU491" s="9"/>
      <c r="BV491" s="9"/>
      <c r="BW491" s="7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31"/>
      <c r="D492" s="32"/>
      <c r="E492" s="32">
        <v>150505</v>
      </c>
      <c r="G492" s="13" t="s">
        <v>3047</v>
      </c>
      <c r="H492" s="13" t="s">
        <v>1245</v>
      </c>
      <c r="I492" s="13" t="s">
        <v>1425</v>
      </c>
      <c r="L492" s="13" t="s">
        <v>2064</v>
      </c>
      <c r="M492" s="31">
        <v>78726</v>
      </c>
      <c r="N492" s="40">
        <v>332</v>
      </c>
      <c r="O492" s="52">
        <v>12.2</v>
      </c>
      <c r="P492" s="30">
        <v>36699</v>
      </c>
      <c r="Q492" s="30">
        <v>36875</v>
      </c>
      <c r="R492" s="30"/>
      <c r="S492" s="31" t="s">
        <v>3048</v>
      </c>
      <c r="T492" s="31" t="s">
        <v>685</v>
      </c>
      <c r="U492" s="31" t="s">
        <v>3316</v>
      </c>
      <c r="V492" s="31" t="s">
        <v>4246</v>
      </c>
      <c r="X492" s="42"/>
      <c r="Y492" s="43"/>
      <c r="Z492" s="42"/>
      <c r="AA492" s="7"/>
      <c r="AB492" s="5"/>
      <c r="AC492" s="7"/>
      <c r="AD492" s="7"/>
      <c r="AE492" s="7"/>
      <c r="AF492" s="35"/>
      <c r="AG492" s="7"/>
      <c r="AH492" s="5"/>
      <c r="AI492" s="9"/>
      <c r="AJ492" s="9"/>
      <c r="AK492" s="9"/>
      <c r="AL492" s="5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7"/>
      <c r="BO492" s="9"/>
      <c r="BP492" s="5"/>
      <c r="BQ492" s="7"/>
      <c r="BR492" s="44"/>
      <c r="BS492" s="9"/>
      <c r="BT492" s="9"/>
      <c r="BU492" s="9"/>
      <c r="BV492" s="9"/>
      <c r="BW492" s="7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31"/>
      <c r="D493" s="32"/>
      <c r="E493" s="125">
        <v>10835981</v>
      </c>
      <c r="F493" s="126"/>
      <c r="G493" s="126" t="s">
        <v>4538</v>
      </c>
      <c r="H493" s="126" t="s">
        <v>4539</v>
      </c>
      <c r="I493" s="126" t="s">
        <v>4537</v>
      </c>
      <c r="J493" s="127">
        <v>3046515</v>
      </c>
      <c r="K493" s="126"/>
      <c r="M493" s="127" t="s">
        <v>3938</v>
      </c>
      <c r="N493" s="31">
        <v>374</v>
      </c>
      <c r="O493" s="135">
        <v>23.6</v>
      </c>
      <c r="P493" s="128">
        <v>41183</v>
      </c>
      <c r="Q493" s="128">
        <v>41474</v>
      </c>
      <c r="R493" s="31" t="s">
        <v>1879</v>
      </c>
      <c r="S493" s="127" t="s">
        <v>4542</v>
      </c>
      <c r="T493" s="127" t="s">
        <v>4541</v>
      </c>
      <c r="U493" s="93" t="s">
        <v>177</v>
      </c>
      <c r="V493" s="31" t="s">
        <v>4547</v>
      </c>
      <c r="X493" s="42"/>
      <c r="Y493" s="43"/>
      <c r="Z493" s="42"/>
      <c r="AA493" s="7"/>
      <c r="AB493" s="5"/>
      <c r="AC493" s="7"/>
      <c r="AD493" s="7"/>
      <c r="AE493" s="7"/>
      <c r="AF493" s="35"/>
      <c r="AG493" s="7"/>
      <c r="AH493" s="5"/>
      <c r="AI493" s="9"/>
      <c r="AJ493" s="9"/>
      <c r="AK493" s="9"/>
      <c r="AL493" s="5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7"/>
      <c r="BO493" s="9"/>
      <c r="BP493" s="5"/>
      <c r="BQ493" s="7"/>
      <c r="BR493" s="44"/>
      <c r="BS493" s="9"/>
      <c r="BT493" s="9"/>
      <c r="BU493" s="9"/>
      <c r="BV493" s="9"/>
      <c r="BW493" s="7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62">
        <v>173734</v>
      </c>
      <c r="G494" s="13" t="s">
        <v>1089</v>
      </c>
      <c r="H494" s="13" t="s">
        <v>3815</v>
      </c>
      <c r="I494" s="13" t="s">
        <v>754</v>
      </c>
      <c r="L494" s="13" t="s">
        <v>2666</v>
      </c>
      <c r="M494" s="31">
        <v>78732</v>
      </c>
      <c r="N494" s="40">
        <v>504</v>
      </c>
      <c r="O494" s="52">
        <v>116.77</v>
      </c>
      <c r="P494" s="30">
        <v>37008</v>
      </c>
      <c r="Q494" s="30">
        <v>37244</v>
      </c>
      <c r="R494" s="30"/>
      <c r="S494" s="31" t="s">
        <v>755</v>
      </c>
      <c r="T494" s="31" t="s">
        <v>756</v>
      </c>
      <c r="U494" s="31" t="s">
        <v>3316</v>
      </c>
      <c r="V494" s="31" t="s">
        <v>1088</v>
      </c>
      <c r="X494" s="42"/>
      <c r="Y494" s="43"/>
      <c r="Z494" s="42"/>
      <c r="AA494" s="7"/>
      <c r="AB494" s="5"/>
      <c r="AC494" s="7"/>
      <c r="AD494" s="7"/>
      <c r="AE494" s="7"/>
      <c r="AF494" s="35"/>
      <c r="AG494" s="7"/>
      <c r="AH494" s="5"/>
      <c r="AI494" s="9"/>
      <c r="AJ494" s="9"/>
      <c r="AK494" s="9"/>
      <c r="AL494" s="5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7"/>
      <c r="BO494" s="9"/>
      <c r="BP494" s="5"/>
      <c r="BQ494" s="7"/>
      <c r="BR494" s="44"/>
      <c r="BS494" s="9"/>
      <c r="BT494" s="9"/>
      <c r="BU494" s="9"/>
      <c r="BV494" s="9"/>
      <c r="BW494" s="7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8.75">
      <c r="B495" s="13"/>
      <c r="C495" s="31"/>
      <c r="D495" s="32"/>
      <c r="E495" s="125" t="s">
        <v>4555</v>
      </c>
      <c r="F495" s="13"/>
      <c r="G495" s="126" t="s">
        <v>194</v>
      </c>
      <c r="H495" s="126" t="s">
        <v>195</v>
      </c>
      <c r="I495" s="126" t="s">
        <v>193</v>
      </c>
      <c r="J495" s="127">
        <v>3355651</v>
      </c>
      <c r="K495" s="13"/>
      <c r="M495" s="127" t="s">
        <v>4295</v>
      </c>
      <c r="N495" s="31">
        <v>372</v>
      </c>
      <c r="O495" s="129">
        <v>29.25</v>
      </c>
      <c r="P495" s="128">
        <v>40661</v>
      </c>
      <c r="Q495" s="128">
        <v>41018</v>
      </c>
      <c r="R495" s="127" t="s">
        <v>4340</v>
      </c>
      <c r="S495" s="127" t="s">
        <v>2694</v>
      </c>
      <c r="T495" s="127" t="s">
        <v>224</v>
      </c>
      <c r="U495" s="127" t="s">
        <v>912</v>
      </c>
      <c r="V495" s="31" t="s">
        <v>3141</v>
      </c>
      <c r="X495" s="42"/>
      <c r="Y495" s="43"/>
      <c r="Z495" s="42"/>
      <c r="AA495" s="7"/>
      <c r="AB495" s="5"/>
      <c r="AC495" s="7"/>
      <c r="AD495" s="7"/>
      <c r="AE495" s="7"/>
      <c r="AF495" s="35"/>
      <c r="AG495" s="7"/>
      <c r="AH495" s="5"/>
      <c r="AI495" s="9"/>
      <c r="AJ495" s="9"/>
      <c r="AK495" s="9"/>
      <c r="AL495" s="5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7"/>
      <c r="BO495" s="9"/>
      <c r="BP495" s="5"/>
      <c r="BQ495" s="7"/>
      <c r="BR495" s="44"/>
      <c r="BS495" s="9"/>
      <c r="BT495" s="9"/>
      <c r="BU495" s="9"/>
      <c r="BV495" s="9"/>
      <c r="BW495" s="7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8.75">
      <c r="B496" s="13"/>
      <c r="C496" s="31"/>
      <c r="D496" s="32"/>
      <c r="E496" s="125">
        <v>10889785</v>
      </c>
      <c r="F496" s="13"/>
      <c r="G496" s="126" t="s">
        <v>4704</v>
      </c>
      <c r="H496" s="126" t="s">
        <v>4734</v>
      </c>
      <c r="I496" s="126" t="s">
        <v>193</v>
      </c>
      <c r="J496" s="127">
        <v>3355651</v>
      </c>
      <c r="K496" s="13"/>
      <c r="M496" s="127" t="s">
        <v>4295</v>
      </c>
      <c r="N496" s="4">
        <v>326</v>
      </c>
      <c r="O496" s="132">
        <v>37.51</v>
      </c>
      <c r="P496" s="128">
        <v>41305</v>
      </c>
      <c r="Q496" s="128">
        <v>41639</v>
      </c>
      <c r="R496" s="127" t="s">
        <v>1034</v>
      </c>
      <c r="S496" s="127" t="s">
        <v>1883</v>
      </c>
      <c r="T496" s="127" t="s">
        <v>2232</v>
      </c>
      <c r="U496" s="31" t="s">
        <v>912</v>
      </c>
      <c r="V496" s="31" t="s">
        <v>4745</v>
      </c>
      <c r="X496" s="42"/>
      <c r="Y496" s="43"/>
      <c r="Z496" s="42"/>
      <c r="AA496" s="7"/>
      <c r="AB496" s="5"/>
      <c r="AC496" s="7"/>
      <c r="AD496" s="7"/>
      <c r="AE496" s="7"/>
      <c r="AF496" s="35"/>
      <c r="AG496" s="7"/>
      <c r="AH496" s="5"/>
      <c r="AI496" s="9"/>
      <c r="AJ496" s="9"/>
      <c r="AK496" s="9"/>
      <c r="AL496" s="5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7"/>
      <c r="BO496" s="9"/>
      <c r="BP496" s="5"/>
      <c r="BQ496" s="7"/>
      <c r="BR496" s="44"/>
      <c r="BS496" s="9"/>
      <c r="BT496" s="9"/>
      <c r="BU496" s="9"/>
      <c r="BV496" s="9"/>
      <c r="BW496" s="7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G497" s="13" t="s">
        <v>1136</v>
      </c>
      <c r="H497" s="13" t="s">
        <v>1137</v>
      </c>
      <c r="I497" s="13" t="s">
        <v>1138</v>
      </c>
      <c r="L497" s="13" t="s">
        <v>1561</v>
      </c>
      <c r="M497" s="31">
        <v>78758</v>
      </c>
      <c r="N497" s="40">
        <v>56</v>
      </c>
      <c r="O497" s="52">
        <v>5.43</v>
      </c>
      <c r="P497" s="30">
        <v>35300</v>
      </c>
      <c r="Q497" s="30">
        <v>35452</v>
      </c>
      <c r="R497" s="30"/>
      <c r="S497" s="31" t="s">
        <v>1139</v>
      </c>
      <c r="T497" s="31" t="s">
        <v>1140</v>
      </c>
      <c r="U497" s="31" t="s">
        <v>3316</v>
      </c>
      <c r="V497" s="31" t="s">
        <v>3535</v>
      </c>
      <c r="X497" s="42"/>
      <c r="Y497" s="43"/>
      <c r="Z497" s="42"/>
      <c r="AA497" s="7"/>
      <c r="AB497" s="5"/>
      <c r="AC497" s="7"/>
      <c r="AD497" s="7"/>
      <c r="AE497" s="7"/>
      <c r="AF497" s="35"/>
      <c r="AG497" s="7"/>
      <c r="AH497" s="5"/>
      <c r="AI497" s="9"/>
      <c r="AJ497" s="9"/>
      <c r="AK497" s="9"/>
      <c r="AL497" s="5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7"/>
      <c r="BO497" s="9"/>
      <c r="BP497" s="5"/>
      <c r="BQ497" s="7"/>
      <c r="BR497" s="44"/>
      <c r="BS497" s="9"/>
      <c r="BT497" s="9"/>
      <c r="BU497" s="9"/>
      <c r="BV497" s="9"/>
      <c r="BW497" s="7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125">
        <v>10827984</v>
      </c>
      <c r="F498" s="13"/>
      <c r="G498" s="126" t="s">
        <v>4509</v>
      </c>
      <c r="H498" s="126" t="s">
        <v>5181</v>
      </c>
      <c r="I498" s="126" t="s">
        <v>4508</v>
      </c>
      <c r="J498" s="127">
        <v>159086</v>
      </c>
      <c r="K498" s="13"/>
      <c r="M498" s="127" t="s">
        <v>2785</v>
      </c>
      <c r="N498" s="31">
        <v>164</v>
      </c>
      <c r="O498" s="135">
        <v>6.307</v>
      </c>
      <c r="P498" s="128">
        <v>41166</v>
      </c>
      <c r="Q498" s="128">
        <v>41584</v>
      </c>
      <c r="R498" s="31" t="s">
        <v>4088</v>
      </c>
      <c r="S498" s="127" t="s">
        <v>518</v>
      </c>
      <c r="T498" s="127" t="s">
        <v>517</v>
      </c>
      <c r="U498" s="93" t="s">
        <v>177</v>
      </c>
      <c r="V498" s="31" t="s">
        <v>4547</v>
      </c>
      <c r="X498" s="42"/>
      <c r="Y498" s="43"/>
      <c r="Z498" s="42"/>
      <c r="AA498" s="7"/>
      <c r="AB498" s="5"/>
      <c r="AC498" s="7"/>
      <c r="AD498" s="7"/>
      <c r="AE498" s="7"/>
      <c r="AF498" s="35"/>
      <c r="AG498" s="7"/>
      <c r="AH498" s="5"/>
      <c r="AI498" s="9"/>
      <c r="AJ498" s="9"/>
      <c r="AK498" s="9"/>
      <c r="AL498" s="5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7"/>
      <c r="BO498" s="9"/>
      <c r="BP498" s="5"/>
      <c r="BQ498" s="7"/>
      <c r="BR498" s="44"/>
      <c r="BS498" s="9"/>
      <c r="BT498" s="9"/>
      <c r="BU498" s="9"/>
      <c r="BV498" s="9"/>
      <c r="BW498" s="7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G499" s="13" t="s">
        <v>1141</v>
      </c>
      <c r="H499" s="13" t="s">
        <v>3545</v>
      </c>
      <c r="I499" s="13" t="s">
        <v>3549</v>
      </c>
      <c r="L499" s="13" t="s">
        <v>1562</v>
      </c>
      <c r="M499" s="31">
        <v>78759</v>
      </c>
      <c r="N499" s="40">
        <v>224</v>
      </c>
      <c r="O499" s="52">
        <v>15.06</v>
      </c>
      <c r="P499" s="30">
        <v>34512</v>
      </c>
      <c r="Q499" s="30">
        <v>34691</v>
      </c>
      <c r="R499" s="30"/>
      <c r="S499" s="31" t="s">
        <v>1219</v>
      </c>
      <c r="T499" s="31" t="s">
        <v>1220</v>
      </c>
      <c r="U499" s="31" t="s">
        <v>3316</v>
      </c>
      <c r="V499" s="31" t="s">
        <v>3526</v>
      </c>
      <c r="X499" s="42"/>
      <c r="Y499" s="43"/>
      <c r="Z499" s="42"/>
      <c r="AA499" s="7"/>
      <c r="AB499" s="5"/>
      <c r="AC499" s="7"/>
      <c r="AD499" s="7"/>
      <c r="AE499" s="7"/>
      <c r="AF499" s="35"/>
      <c r="AG499" s="7"/>
      <c r="AH499" s="5"/>
      <c r="AI499" s="9"/>
      <c r="AJ499" s="9"/>
      <c r="AK499" s="9"/>
      <c r="AL499" s="5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7"/>
      <c r="BO499" s="9"/>
      <c r="BP499" s="5"/>
      <c r="BQ499" s="7"/>
      <c r="BR499" s="44"/>
      <c r="BS499" s="9"/>
      <c r="BT499" s="9"/>
      <c r="BU499" s="9"/>
      <c r="BV499" s="9"/>
      <c r="BW499" s="7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G500" s="13" t="s">
        <v>3269</v>
      </c>
      <c r="H500" s="13" t="s">
        <v>3270</v>
      </c>
      <c r="I500" s="13" t="s">
        <v>3033</v>
      </c>
      <c r="L500" s="13" t="s">
        <v>1563</v>
      </c>
      <c r="M500" s="7">
        <v>78734</v>
      </c>
      <c r="N500" s="40">
        <v>32</v>
      </c>
      <c r="O500" s="52">
        <v>8.12</v>
      </c>
      <c r="P500" s="30" t="s">
        <v>3034</v>
      </c>
      <c r="Q500" s="30">
        <v>34638</v>
      </c>
      <c r="R500" s="30"/>
      <c r="S500" s="31" t="s">
        <v>3035</v>
      </c>
      <c r="T500" s="31" t="s">
        <v>3036</v>
      </c>
      <c r="U500" s="31" t="s">
        <v>3316</v>
      </c>
      <c r="V500" s="31" t="s">
        <v>3526</v>
      </c>
      <c r="X500" s="42"/>
      <c r="Y500" s="43"/>
      <c r="Z500" s="42"/>
      <c r="AA500" s="7"/>
      <c r="AB500" s="5"/>
      <c r="AC500" s="7"/>
      <c r="AD500" s="7"/>
      <c r="AE500" s="7"/>
      <c r="AF500" s="35"/>
      <c r="AG500" s="7"/>
      <c r="AH500" s="5"/>
      <c r="AI500" s="9"/>
      <c r="AJ500" s="9"/>
      <c r="AK500" s="9"/>
      <c r="AL500" s="5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7"/>
      <c r="BO500" s="9"/>
      <c r="BP500" s="5"/>
      <c r="BQ500" s="7"/>
      <c r="BR500" s="44"/>
      <c r="BS500" s="9"/>
      <c r="BT500" s="9"/>
      <c r="BU500" s="9"/>
      <c r="BV500" s="9"/>
      <c r="BW500" s="7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125">
        <v>10192333</v>
      </c>
      <c r="F501" s="13"/>
      <c r="G501" s="126" t="s">
        <v>1627</v>
      </c>
      <c r="H501" s="126" t="s">
        <v>1628</v>
      </c>
      <c r="I501" s="126" t="s">
        <v>1626</v>
      </c>
      <c r="J501" s="127">
        <v>219716</v>
      </c>
      <c r="K501" s="13"/>
      <c r="M501" s="127" t="s">
        <v>4085</v>
      </c>
      <c r="N501" s="31">
        <v>4</v>
      </c>
      <c r="O501" s="129">
        <v>0.79</v>
      </c>
      <c r="P501" s="128">
        <v>39703</v>
      </c>
      <c r="Q501" s="13"/>
      <c r="R501" s="127" t="s">
        <v>2020</v>
      </c>
      <c r="S501" s="127" t="s">
        <v>72</v>
      </c>
      <c r="T501" s="127" t="s">
        <v>2619</v>
      </c>
      <c r="U501" s="127" t="s">
        <v>2057</v>
      </c>
      <c r="V501" s="31" t="s">
        <v>187</v>
      </c>
      <c r="X501" s="42"/>
      <c r="Y501" s="43"/>
      <c r="Z501" s="42"/>
      <c r="AA501" s="7"/>
      <c r="AB501" s="5"/>
      <c r="AC501" s="7"/>
      <c r="AD501" s="7"/>
      <c r="AE501" s="7"/>
      <c r="AF501" s="35"/>
      <c r="AG501" s="7"/>
      <c r="AH501" s="5"/>
      <c r="AI501" s="9"/>
      <c r="AJ501" s="9"/>
      <c r="AK501" s="9"/>
      <c r="AL501" s="5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7"/>
      <c r="BO501" s="9"/>
      <c r="BP501" s="5"/>
      <c r="BQ501" s="7"/>
      <c r="BR501" s="44"/>
      <c r="BS501" s="9"/>
      <c r="BT501" s="9"/>
      <c r="BU501" s="9"/>
      <c r="BV501" s="9"/>
      <c r="BW501" s="7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G502" s="13" t="s">
        <v>3038</v>
      </c>
      <c r="H502" s="13" t="s">
        <v>3039</v>
      </c>
      <c r="I502" s="13" t="s">
        <v>1486</v>
      </c>
      <c r="L502" s="13" t="s">
        <v>1564</v>
      </c>
      <c r="M502" s="31">
        <v>78729</v>
      </c>
      <c r="N502" s="40">
        <v>192</v>
      </c>
      <c r="O502" s="52">
        <v>10.905</v>
      </c>
      <c r="P502" s="30">
        <v>35262</v>
      </c>
      <c r="Q502" s="30">
        <v>35411</v>
      </c>
      <c r="R502" s="30"/>
      <c r="S502" s="31" t="s">
        <v>3040</v>
      </c>
      <c r="T502" s="31" t="s">
        <v>3041</v>
      </c>
      <c r="U502" s="31" t="s">
        <v>3316</v>
      </c>
      <c r="V502" s="31" t="s">
        <v>3535</v>
      </c>
      <c r="X502" s="42"/>
      <c r="Y502" s="43"/>
      <c r="Z502" s="42"/>
      <c r="AA502" s="7"/>
      <c r="AB502" s="5"/>
      <c r="AC502" s="7"/>
      <c r="AD502" s="7"/>
      <c r="AE502" s="7"/>
      <c r="AF502" s="35"/>
      <c r="AG502" s="7"/>
      <c r="AH502" s="5"/>
      <c r="AI502" s="9"/>
      <c r="AJ502" s="9"/>
      <c r="AK502" s="9"/>
      <c r="AL502" s="5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7"/>
      <c r="BO502" s="9"/>
      <c r="BP502" s="5"/>
      <c r="BQ502" s="7"/>
      <c r="BR502" s="44"/>
      <c r="BS502" s="9"/>
      <c r="BT502" s="9"/>
      <c r="BU502" s="9"/>
      <c r="BV502" s="9"/>
      <c r="BW502" s="7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8.75">
      <c r="B503" s="13"/>
      <c r="C503" s="31"/>
      <c r="D503" s="32"/>
      <c r="G503" s="13" t="s">
        <v>3788</v>
      </c>
      <c r="H503" s="13" t="s">
        <v>935</v>
      </c>
      <c r="I503" s="13" t="s">
        <v>1487</v>
      </c>
      <c r="L503" s="13" t="s">
        <v>1565</v>
      </c>
      <c r="M503" s="31">
        <v>78729</v>
      </c>
      <c r="N503" s="40">
        <v>210</v>
      </c>
      <c r="O503" s="52">
        <v>10.14</v>
      </c>
      <c r="P503" s="30">
        <v>35457</v>
      </c>
      <c r="Q503" s="30" t="s">
        <v>416</v>
      </c>
      <c r="R503" s="30"/>
      <c r="S503" s="31" t="s">
        <v>2762</v>
      </c>
      <c r="T503" s="31" t="s">
        <v>2763</v>
      </c>
      <c r="U503" s="31" t="s">
        <v>2764</v>
      </c>
      <c r="V503" s="31" t="s">
        <v>3537</v>
      </c>
      <c r="X503" s="42"/>
      <c r="Y503" s="43"/>
      <c r="Z503" s="42"/>
      <c r="AA503" s="7"/>
      <c r="AB503" s="5"/>
      <c r="AC503" s="7"/>
      <c r="AD503" s="7"/>
      <c r="AE503" s="7"/>
      <c r="AF503" s="35"/>
      <c r="AG503" s="7"/>
      <c r="AH503" s="5"/>
      <c r="AI503" s="9"/>
      <c r="AJ503" s="9"/>
      <c r="AK503" s="9"/>
      <c r="AL503" s="5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7"/>
      <c r="BO503" s="9"/>
      <c r="BP503" s="5"/>
      <c r="BQ503" s="7"/>
      <c r="BR503" s="44"/>
      <c r="BS503" s="9"/>
      <c r="BT503" s="9"/>
      <c r="BU503" s="9"/>
      <c r="BV503" s="9"/>
      <c r="BW503" s="7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E504" s="32">
        <v>74938</v>
      </c>
      <c r="G504" s="13" t="s">
        <v>2765</v>
      </c>
      <c r="H504" s="13" t="s">
        <v>443</v>
      </c>
      <c r="I504" s="13" t="s">
        <v>444</v>
      </c>
      <c r="L504" s="13" t="s">
        <v>1566</v>
      </c>
      <c r="M504" s="31">
        <v>78753</v>
      </c>
      <c r="N504" s="40">
        <v>108</v>
      </c>
      <c r="O504" s="52">
        <v>7.019999980926514</v>
      </c>
      <c r="P504" s="30">
        <v>36011</v>
      </c>
      <c r="Q504" s="30">
        <v>38092</v>
      </c>
      <c r="R504" s="30"/>
      <c r="S504" s="31" t="s">
        <v>445</v>
      </c>
      <c r="T504" s="31" t="s">
        <v>446</v>
      </c>
      <c r="U504" s="31" t="s">
        <v>3316</v>
      </c>
      <c r="V504" s="31" t="s">
        <v>3543</v>
      </c>
      <c r="X504" s="42"/>
      <c r="Y504" s="43"/>
      <c r="Z504" s="42"/>
      <c r="AA504" s="7"/>
      <c r="AB504" s="5"/>
      <c r="AC504" s="7"/>
      <c r="AD504" s="7"/>
      <c r="AE504" s="7"/>
      <c r="AF504" s="35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7"/>
      <c r="BO504" s="9"/>
      <c r="BP504" s="5"/>
      <c r="BQ504" s="7"/>
      <c r="BR504" s="44"/>
      <c r="BS504" s="9"/>
      <c r="BT504" s="9"/>
      <c r="BU504" s="9"/>
      <c r="BV504" s="9"/>
      <c r="BW504" s="7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125">
        <v>10528864</v>
      </c>
      <c r="F505" s="13"/>
      <c r="G505" s="126" t="s">
        <v>2580</v>
      </c>
      <c r="H505" s="126" t="s">
        <v>3234</v>
      </c>
      <c r="I505" s="126" t="s">
        <v>2581</v>
      </c>
      <c r="J505" s="127">
        <v>691334</v>
      </c>
      <c r="K505" s="13"/>
      <c r="L505" s="126"/>
      <c r="M505" s="127" t="s">
        <v>545</v>
      </c>
      <c r="N505" s="31">
        <v>14</v>
      </c>
      <c r="O505" s="129">
        <v>1.59</v>
      </c>
      <c r="P505" s="128">
        <v>40533</v>
      </c>
      <c r="Q505" s="128">
        <v>40718</v>
      </c>
      <c r="R505" s="31" t="s">
        <v>1662</v>
      </c>
      <c r="S505" s="127" t="s">
        <v>126</v>
      </c>
      <c r="T505" s="127" t="s">
        <v>1978</v>
      </c>
      <c r="U505" s="127" t="s">
        <v>177</v>
      </c>
      <c r="V505" s="31" t="s">
        <v>2565</v>
      </c>
      <c r="X505" s="42"/>
      <c r="Y505" s="43"/>
      <c r="Z505" s="42"/>
      <c r="AA505" s="7"/>
      <c r="AB505" s="5"/>
      <c r="AC505" s="7"/>
      <c r="AD505" s="7"/>
      <c r="AE505" s="7"/>
      <c r="AF505" s="35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7"/>
      <c r="BO505" s="9"/>
      <c r="BP505" s="5"/>
      <c r="BQ505" s="7"/>
      <c r="BR505" s="44"/>
      <c r="BS505" s="9"/>
      <c r="BT505" s="9"/>
      <c r="BU505" s="9"/>
      <c r="BV505" s="9"/>
      <c r="BW505" s="7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G506" s="13" t="s">
        <v>448</v>
      </c>
      <c r="H506" s="13" t="s">
        <v>449</v>
      </c>
      <c r="I506" s="13" t="s">
        <v>450</v>
      </c>
      <c r="L506" s="13" t="s">
        <v>1567</v>
      </c>
      <c r="M506" s="31">
        <v>78741</v>
      </c>
      <c r="N506" s="40">
        <v>498</v>
      </c>
      <c r="O506" s="52">
        <v>45.12</v>
      </c>
      <c r="P506" s="30">
        <v>35248</v>
      </c>
      <c r="Q506" s="30">
        <v>35459</v>
      </c>
      <c r="R506" s="30"/>
      <c r="S506" s="31" t="s">
        <v>451</v>
      </c>
      <c r="T506" s="31" t="s">
        <v>773</v>
      </c>
      <c r="U506" s="31" t="s">
        <v>3316</v>
      </c>
      <c r="V506" s="31" t="s">
        <v>3535</v>
      </c>
      <c r="X506" s="42"/>
      <c r="Y506" s="43"/>
      <c r="Z506" s="42"/>
      <c r="AA506" s="7"/>
      <c r="AB506" s="5"/>
      <c r="AC506" s="7"/>
      <c r="AD506" s="7"/>
      <c r="AE506" s="7"/>
      <c r="AF506" s="35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7"/>
      <c r="BO506" s="9"/>
      <c r="BP506" s="5"/>
      <c r="BQ506" s="7"/>
      <c r="BR506" s="44"/>
      <c r="BS506" s="9"/>
      <c r="BT506" s="9"/>
      <c r="BU506" s="9"/>
      <c r="BV506" s="9"/>
      <c r="BW506" s="7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3"/>
      <c r="C507" s="31"/>
      <c r="D507" s="32"/>
      <c r="G507" s="13" t="s">
        <v>452</v>
      </c>
      <c r="H507" s="13" t="s">
        <v>453</v>
      </c>
      <c r="I507" s="13" t="s">
        <v>1532</v>
      </c>
      <c r="L507" s="13" t="s">
        <v>2473</v>
      </c>
      <c r="M507" s="31">
        <v>78759</v>
      </c>
      <c r="N507" s="40">
        <v>358</v>
      </c>
      <c r="O507" s="52">
        <v>20.5</v>
      </c>
      <c r="P507" s="30">
        <v>33980</v>
      </c>
      <c r="Q507" s="30">
        <v>34123</v>
      </c>
      <c r="R507" s="30"/>
      <c r="S507" s="31" t="s">
        <v>4318</v>
      </c>
      <c r="T507" s="31" t="s">
        <v>2891</v>
      </c>
      <c r="U507" s="31" t="s">
        <v>3316</v>
      </c>
      <c r="V507" s="31" t="s">
        <v>1277</v>
      </c>
      <c r="X507" s="42"/>
      <c r="Y507" s="43"/>
      <c r="Z507" s="42"/>
      <c r="AA507" s="7"/>
      <c r="AB507" s="5"/>
      <c r="AC507" s="7"/>
      <c r="AD507" s="7"/>
      <c r="AE507" s="7"/>
      <c r="AF507" s="35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7"/>
      <c r="BO507" s="9"/>
      <c r="BP507" s="5"/>
      <c r="BQ507" s="7"/>
      <c r="BR507" s="44"/>
      <c r="BS507" s="9"/>
      <c r="BT507" s="9"/>
      <c r="BU507" s="9"/>
      <c r="BV507" s="9"/>
      <c r="BW507" s="7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1:147" ht="18.75">
      <c r="A508" s="125"/>
      <c r="B508" s="13"/>
      <c r="C508" s="126"/>
      <c r="D508" s="32"/>
      <c r="E508" s="32" t="s">
        <v>2153</v>
      </c>
      <c r="G508" s="13" t="s">
        <v>2358</v>
      </c>
      <c r="H508" s="13" t="s">
        <v>3753</v>
      </c>
      <c r="I508" s="13" t="s">
        <v>182</v>
      </c>
      <c r="J508" s="31">
        <v>3074267</v>
      </c>
      <c r="L508" s="13" t="s">
        <v>2359</v>
      </c>
      <c r="M508" s="31">
        <v>78727</v>
      </c>
      <c r="N508" s="31">
        <v>48</v>
      </c>
      <c r="O508" s="52">
        <v>12.28</v>
      </c>
      <c r="P508" s="30">
        <v>37448</v>
      </c>
      <c r="Q508" s="113">
        <v>39183</v>
      </c>
      <c r="R508" s="31" t="s">
        <v>4340</v>
      </c>
      <c r="S508" s="31" t="s">
        <v>2154</v>
      </c>
      <c r="T508" s="31" t="s">
        <v>2360</v>
      </c>
      <c r="U508" s="93" t="s">
        <v>912</v>
      </c>
      <c r="V508" s="31" t="s">
        <v>3751</v>
      </c>
      <c r="X508" s="42"/>
      <c r="Y508" s="43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7"/>
      <c r="BO508" s="9"/>
      <c r="BP508" s="5"/>
      <c r="BQ508" s="7"/>
      <c r="BR508" s="44"/>
      <c r="BS508" s="9"/>
      <c r="BT508" s="9"/>
      <c r="BU508" s="9"/>
      <c r="BV508" s="9"/>
      <c r="BW508" s="7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8.75">
      <c r="B509" s="13"/>
      <c r="C509" s="31"/>
      <c r="D509" s="32"/>
      <c r="G509" s="13" t="s">
        <v>1533</v>
      </c>
      <c r="H509" s="13" t="s">
        <v>3550</v>
      </c>
      <c r="I509" s="13" t="s">
        <v>3268</v>
      </c>
      <c r="L509" s="13" t="s">
        <v>2474</v>
      </c>
      <c r="M509" s="31">
        <v>78741</v>
      </c>
      <c r="N509" s="40">
        <v>308</v>
      </c>
      <c r="O509" s="52">
        <v>14</v>
      </c>
      <c r="P509" s="30" t="s">
        <v>416</v>
      </c>
      <c r="Q509" s="30" t="s">
        <v>416</v>
      </c>
      <c r="R509" s="30"/>
      <c r="S509" s="31" t="s">
        <v>1534</v>
      </c>
      <c r="U509" s="31" t="s">
        <v>3316</v>
      </c>
      <c r="V509" s="31" t="s">
        <v>3537</v>
      </c>
      <c r="X509" s="42"/>
      <c r="Y509" s="43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7"/>
      <c r="BO509" s="9"/>
      <c r="BP509" s="5"/>
      <c r="BQ509" s="7"/>
      <c r="BR509" s="44"/>
      <c r="BS509" s="9"/>
      <c r="BT509" s="9"/>
      <c r="BU509" s="9"/>
      <c r="BV509" s="9"/>
      <c r="BW509" s="7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8.75">
      <c r="B510" s="13"/>
      <c r="C510" s="31"/>
      <c r="D510" s="32"/>
      <c r="G510" s="13" t="s">
        <v>2553</v>
      </c>
      <c r="H510" s="13" t="s">
        <v>1536</v>
      </c>
      <c r="I510" s="13" t="s">
        <v>447</v>
      </c>
      <c r="L510" s="13" t="s">
        <v>2475</v>
      </c>
      <c r="M510" s="31">
        <v>78613</v>
      </c>
      <c r="N510" s="40">
        <v>200</v>
      </c>
      <c r="O510" s="52">
        <v>11.75</v>
      </c>
      <c r="P510" s="30" t="s">
        <v>416</v>
      </c>
      <c r="Q510" s="30" t="s">
        <v>416</v>
      </c>
      <c r="R510" s="30"/>
      <c r="S510" s="31" t="s">
        <v>1537</v>
      </c>
      <c r="T510" s="31" t="s">
        <v>1538</v>
      </c>
      <c r="U510" s="31" t="s">
        <v>3316</v>
      </c>
      <c r="V510" s="31" t="s">
        <v>3534</v>
      </c>
      <c r="X510" s="42"/>
      <c r="Y510" s="43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7"/>
      <c r="BO510" s="9"/>
      <c r="BP510" s="5"/>
      <c r="BQ510" s="7"/>
      <c r="BR510" s="44"/>
      <c r="BS510" s="9"/>
      <c r="BT510" s="9"/>
      <c r="BU510" s="9"/>
      <c r="BV510" s="9"/>
      <c r="BW510" s="7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G511" s="13" t="s">
        <v>2553</v>
      </c>
      <c r="H511" s="13" t="s">
        <v>1539</v>
      </c>
      <c r="I511" s="13" t="s">
        <v>447</v>
      </c>
      <c r="L511" s="13" t="s">
        <v>2475</v>
      </c>
      <c r="M511" s="31">
        <v>78613</v>
      </c>
      <c r="N511" s="40">
        <v>20</v>
      </c>
      <c r="O511" s="52">
        <v>12.15</v>
      </c>
      <c r="P511" s="30" t="s">
        <v>416</v>
      </c>
      <c r="Q511" s="30" t="s">
        <v>416</v>
      </c>
      <c r="R511" s="30"/>
      <c r="S511" s="31" t="s">
        <v>1537</v>
      </c>
      <c r="T511" s="31" t="s">
        <v>1538</v>
      </c>
      <c r="U511" s="31" t="s">
        <v>3316</v>
      </c>
      <c r="V511" s="31" t="s">
        <v>3542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7"/>
      <c r="BO511" s="9"/>
      <c r="BP511" s="5"/>
      <c r="BQ511" s="7"/>
      <c r="BR511" s="44"/>
      <c r="BS511" s="9"/>
      <c r="BT511" s="9"/>
      <c r="BU511" s="9"/>
      <c r="BV511" s="9"/>
      <c r="BW511" s="7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125">
        <v>10149720</v>
      </c>
      <c r="F512" s="13"/>
      <c r="G512" s="126" t="s">
        <v>3723</v>
      </c>
      <c r="H512" s="126" t="s">
        <v>3554</v>
      </c>
      <c r="I512" s="13" t="s">
        <v>1028</v>
      </c>
      <c r="J512" s="31">
        <v>3351570</v>
      </c>
      <c r="K512" s="127">
        <v>288536</v>
      </c>
      <c r="L512" s="126" t="s">
        <v>3724</v>
      </c>
      <c r="M512" s="127">
        <v>78757</v>
      </c>
      <c r="N512" s="127">
        <v>5</v>
      </c>
      <c r="O512" s="132">
        <v>0.306</v>
      </c>
      <c r="P512" s="128">
        <v>39584</v>
      </c>
      <c r="Q512" s="128">
        <v>39960</v>
      </c>
      <c r="R512" s="127" t="s">
        <v>1662</v>
      </c>
      <c r="S512" s="127" t="s">
        <v>2258</v>
      </c>
      <c r="T512" s="31" t="s">
        <v>2236</v>
      </c>
      <c r="U512" s="31" t="s">
        <v>3316</v>
      </c>
      <c r="V512" s="31" t="s">
        <v>268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7"/>
      <c r="BO512" s="9"/>
      <c r="BP512" s="5"/>
      <c r="BQ512" s="7"/>
      <c r="BR512" s="44"/>
      <c r="BS512" s="9"/>
      <c r="BT512" s="9"/>
      <c r="BU512" s="9"/>
      <c r="BV512" s="9"/>
      <c r="BW512" s="7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31"/>
      <c r="D513" s="32"/>
      <c r="E513" s="32">
        <v>173253</v>
      </c>
      <c r="G513" s="13" t="s">
        <v>1090</v>
      </c>
      <c r="H513" s="13" t="s">
        <v>3601</v>
      </c>
      <c r="I513" s="13" t="s">
        <v>3602</v>
      </c>
      <c r="L513" s="13" t="s">
        <v>2476</v>
      </c>
      <c r="M513" s="31">
        <v>78660</v>
      </c>
      <c r="N513" s="40">
        <v>574</v>
      </c>
      <c r="O513" s="52">
        <v>25.66</v>
      </c>
      <c r="P513" s="30">
        <v>36998</v>
      </c>
      <c r="Q513" s="30">
        <v>37187</v>
      </c>
      <c r="R513" s="30"/>
      <c r="S513" s="31" t="s">
        <v>3603</v>
      </c>
      <c r="T513" s="31" t="s">
        <v>3604</v>
      </c>
      <c r="U513" s="31" t="s">
        <v>560</v>
      </c>
      <c r="V513" s="31" t="s">
        <v>1088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7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32">
        <v>165900</v>
      </c>
      <c r="G514" s="13" t="s">
        <v>2410</v>
      </c>
      <c r="H514" s="13" t="s">
        <v>1023</v>
      </c>
      <c r="I514" s="13" t="s">
        <v>3581</v>
      </c>
      <c r="L514" s="13" t="s">
        <v>4339</v>
      </c>
      <c r="M514" s="31">
        <v>78745</v>
      </c>
      <c r="N514" s="40">
        <v>528</v>
      </c>
      <c r="O514" s="52">
        <v>26.7</v>
      </c>
      <c r="P514" s="30">
        <v>36790</v>
      </c>
      <c r="Q514" s="30">
        <v>37000</v>
      </c>
      <c r="R514" s="30"/>
      <c r="S514" s="31" t="s">
        <v>4209</v>
      </c>
      <c r="T514" s="31" t="s">
        <v>3607</v>
      </c>
      <c r="U514" s="31" t="s">
        <v>3316</v>
      </c>
      <c r="V514" s="31" t="s">
        <v>1760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7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E515" s="32">
        <v>10049768</v>
      </c>
      <c r="G515" s="13" t="s">
        <v>2363</v>
      </c>
      <c r="H515" s="13" t="s">
        <v>1346</v>
      </c>
      <c r="I515" s="13" t="s">
        <v>2364</v>
      </c>
      <c r="J515" s="31">
        <v>170612</v>
      </c>
      <c r="L515" s="34"/>
      <c r="M515" s="31" t="s">
        <v>4085</v>
      </c>
      <c r="N515" s="92">
        <v>8</v>
      </c>
      <c r="O515" s="99">
        <v>0.4</v>
      </c>
      <c r="P515" s="58">
        <v>39269</v>
      </c>
      <c r="Q515" s="58">
        <v>39615</v>
      </c>
      <c r="R515" s="93" t="s">
        <v>4340</v>
      </c>
      <c r="S515" s="93" t="s">
        <v>1650</v>
      </c>
      <c r="T515" s="31" t="s">
        <v>3229</v>
      </c>
      <c r="U515" s="31" t="s">
        <v>177</v>
      </c>
      <c r="V515" s="93" t="s">
        <v>4084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7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G516" s="13" t="s">
        <v>1367</v>
      </c>
      <c r="H516" s="13" t="s">
        <v>1531</v>
      </c>
      <c r="I516" s="13" t="s">
        <v>1368</v>
      </c>
      <c r="L516" s="13" t="s">
        <v>840</v>
      </c>
      <c r="M516" s="31">
        <v>78704</v>
      </c>
      <c r="N516" s="40">
        <v>56</v>
      </c>
      <c r="O516" s="52">
        <v>0.57</v>
      </c>
      <c r="P516" s="30">
        <v>36360</v>
      </c>
      <c r="Q516" s="30">
        <v>36543</v>
      </c>
      <c r="R516" s="30"/>
      <c r="S516" s="31" t="s">
        <v>1369</v>
      </c>
      <c r="T516" s="31" t="s">
        <v>1370</v>
      </c>
      <c r="U516" s="31" t="s">
        <v>2764</v>
      </c>
      <c r="V516" s="31" t="s">
        <v>1371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7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59">
        <v>313106</v>
      </c>
      <c r="G517" s="55" t="s">
        <v>694</v>
      </c>
      <c r="H517" s="55" t="s">
        <v>2274</v>
      </c>
      <c r="I517" s="55" t="s">
        <v>695</v>
      </c>
      <c r="J517" s="92"/>
      <c r="K517" s="92"/>
      <c r="L517" s="55" t="s">
        <v>695</v>
      </c>
      <c r="M517" s="92">
        <v>78741</v>
      </c>
      <c r="N517" s="31">
        <v>176</v>
      </c>
      <c r="O517" s="99">
        <v>5.39</v>
      </c>
      <c r="P517" s="58">
        <v>39134</v>
      </c>
      <c r="Q517" s="13"/>
      <c r="R517" s="93" t="s">
        <v>1607</v>
      </c>
      <c r="S517" s="93" t="s">
        <v>3174</v>
      </c>
      <c r="T517" s="31" t="s">
        <v>3096</v>
      </c>
      <c r="U517" s="93" t="s">
        <v>560</v>
      </c>
      <c r="V517" s="93" t="s">
        <v>2269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7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E518" s="59">
        <v>282309</v>
      </c>
      <c r="G518" s="55" t="s">
        <v>659</v>
      </c>
      <c r="H518" s="55" t="s">
        <v>739</v>
      </c>
      <c r="I518" s="55" t="s">
        <v>3588</v>
      </c>
      <c r="J518" s="92"/>
      <c r="K518" s="92"/>
      <c r="L518" s="13" t="s">
        <v>1884</v>
      </c>
      <c r="M518" s="31">
        <v>78704</v>
      </c>
      <c r="N518" s="40">
        <v>26</v>
      </c>
      <c r="O518" s="99">
        <v>1.098</v>
      </c>
      <c r="P518" s="58">
        <v>38588</v>
      </c>
      <c r="Q518" s="58">
        <v>38888</v>
      </c>
      <c r="R518" s="31" t="s">
        <v>1607</v>
      </c>
      <c r="S518" s="31" t="s">
        <v>1186</v>
      </c>
      <c r="T518" s="93" t="s">
        <v>570</v>
      </c>
      <c r="U518" s="31" t="s">
        <v>560</v>
      </c>
      <c r="V518" s="31" t="s">
        <v>736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7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8.75">
      <c r="B519" s="13"/>
      <c r="C519" s="31"/>
      <c r="D519" s="32"/>
      <c r="G519" s="13" t="s">
        <v>1542</v>
      </c>
      <c r="H519" s="13" t="s">
        <v>4298</v>
      </c>
      <c r="I519" s="13" t="s">
        <v>4299</v>
      </c>
      <c r="L519" s="13" t="s">
        <v>2477</v>
      </c>
      <c r="M519" s="31">
        <v>78741</v>
      </c>
      <c r="N519" s="40">
        <v>346</v>
      </c>
      <c r="O519" s="52">
        <v>22.3</v>
      </c>
      <c r="P519" s="30">
        <v>35731</v>
      </c>
      <c r="Q519" s="30">
        <v>36069</v>
      </c>
      <c r="R519" s="30"/>
      <c r="S519" s="31" t="s">
        <v>3060</v>
      </c>
      <c r="T519" s="31" t="s">
        <v>412</v>
      </c>
      <c r="U519" s="31" t="s">
        <v>3316</v>
      </c>
      <c r="V519" s="31" t="s">
        <v>3540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7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125">
        <v>11156357</v>
      </c>
      <c r="F520" s="13"/>
      <c r="G520" s="126" t="s">
        <v>5130</v>
      </c>
      <c r="H520" s="126" t="s">
        <v>5128</v>
      </c>
      <c r="I520" s="126" t="s">
        <v>5129</v>
      </c>
      <c r="J520" s="127">
        <v>5097926</v>
      </c>
      <c r="K520" s="13"/>
      <c r="M520" s="127" t="s">
        <v>540</v>
      </c>
      <c r="N520" s="53">
        <v>120</v>
      </c>
      <c r="O520" s="135">
        <v>7.117</v>
      </c>
      <c r="P520" s="128">
        <v>41789</v>
      </c>
      <c r="Q520" s="126"/>
      <c r="R520" s="31" t="s">
        <v>4490</v>
      </c>
      <c r="S520" s="127" t="s">
        <v>5148</v>
      </c>
      <c r="T520" s="127" t="s">
        <v>119</v>
      </c>
      <c r="U520" s="127" t="s">
        <v>913</v>
      </c>
      <c r="V520" s="31" t="s">
        <v>5178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7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125"/>
      <c r="D521" s="32"/>
      <c r="E521" s="125">
        <v>11131656</v>
      </c>
      <c r="F521" s="13"/>
      <c r="G521" s="126" t="s">
        <v>5105</v>
      </c>
      <c r="H521" s="126" t="s">
        <v>5103</v>
      </c>
      <c r="I521" s="126" t="s">
        <v>5104</v>
      </c>
      <c r="J521" s="127">
        <v>5095829</v>
      </c>
      <c r="K521" s="13"/>
      <c r="M521" s="127" t="s">
        <v>540</v>
      </c>
      <c r="N521" s="31">
        <v>46</v>
      </c>
      <c r="O521" s="135">
        <v>1.186</v>
      </c>
      <c r="P521" s="128">
        <v>41759</v>
      </c>
      <c r="Q521" s="126"/>
      <c r="R521" s="31" t="s">
        <v>4954</v>
      </c>
      <c r="S521" s="127" t="s">
        <v>5148</v>
      </c>
      <c r="T521" s="127" t="s">
        <v>119</v>
      </c>
      <c r="U521" s="127" t="s">
        <v>913</v>
      </c>
      <c r="V521" s="31" t="s">
        <v>5178</v>
      </c>
      <c r="X521" s="42"/>
      <c r="Y521" s="7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5"/>
      <c r="BP521" s="5"/>
      <c r="BQ521" s="43"/>
      <c r="BR521" s="44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E522" s="125">
        <v>10381623</v>
      </c>
      <c r="F522" s="13"/>
      <c r="G522" s="126" t="s">
        <v>806</v>
      </c>
      <c r="H522" s="126" t="s">
        <v>96</v>
      </c>
      <c r="I522" s="126" t="s">
        <v>805</v>
      </c>
      <c r="J522" s="127">
        <v>3049611</v>
      </c>
      <c r="K522" s="13"/>
      <c r="L522" s="126"/>
      <c r="M522" s="127" t="s">
        <v>4163</v>
      </c>
      <c r="N522" s="31">
        <v>150</v>
      </c>
      <c r="O522" s="135">
        <v>6.53</v>
      </c>
      <c r="P522" s="128">
        <v>40170</v>
      </c>
      <c r="Q522" s="128">
        <v>40326</v>
      </c>
      <c r="R522" s="31" t="s">
        <v>2020</v>
      </c>
      <c r="S522" s="127" t="s">
        <v>3042</v>
      </c>
      <c r="T522" s="127" t="s">
        <v>4165</v>
      </c>
      <c r="U522" s="31" t="s">
        <v>3316</v>
      </c>
      <c r="V522" s="31" t="s">
        <v>3555</v>
      </c>
      <c r="X522" s="42"/>
      <c r="Y522" s="7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5"/>
      <c r="BP522" s="5"/>
      <c r="BQ522" s="43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2:147" ht="18.75">
      <c r="B523" s="13"/>
      <c r="C523" s="31"/>
      <c r="D523" s="32"/>
      <c r="E523" s="125">
        <v>10216555</v>
      </c>
      <c r="F523" s="13"/>
      <c r="G523" s="126" t="s">
        <v>4161</v>
      </c>
      <c r="H523" s="126" t="s">
        <v>2516</v>
      </c>
      <c r="I523" s="126" t="s">
        <v>4162</v>
      </c>
      <c r="J523" s="127">
        <v>3049611</v>
      </c>
      <c r="K523" s="126"/>
      <c r="M523" s="127" t="s">
        <v>4163</v>
      </c>
      <c r="N523" s="53">
        <v>60</v>
      </c>
      <c r="O523" s="131">
        <v>8.459</v>
      </c>
      <c r="P523" s="128">
        <v>39784</v>
      </c>
      <c r="Q523" s="13"/>
      <c r="R523" s="127"/>
      <c r="S523" s="127" t="s">
        <v>4164</v>
      </c>
      <c r="T523" s="127" t="s">
        <v>4165</v>
      </c>
      <c r="U523" s="127" t="s">
        <v>560</v>
      </c>
      <c r="V523" s="31" t="s">
        <v>2265</v>
      </c>
      <c r="X523" s="42"/>
      <c r="Y523" s="7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5"/>
      <c r="BP523" s="5"/>
      <c r="BQ523" s="43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32">
        <v>205260</v>
      </c>
      <c r="G524" s="13" t="s">
        <v>605</v>
      </c>
      <c r="H524" s="13" t="s">
        <v>2097</v>
      </c>
      <c r="I524" s="13" t="s">
        <v>4043</v>
      </c>
      <c r="L524" s="13" t="s">
        <v>606</v>
      </c>
      <c r="M524" s="31">
        <v>78741</v>
      </c>
      <c r="N524" s="53">
        <v>34</v>
      </c>
      <c r="O524" s="52">
        <v>2.037</v>
      </c>
      <c r="P524" s="30">
        <v>37420</v>
      </c>
      <c r="Q524" s="30">
        <v>37720</v>
      </c>
      <c r="R524" s="31" t="s">
        <v>4340</v>
      </c>
      <c r="S524" s="31" t="s">
        <v>1445</v>
      </c>
      <c r="T524" s="31" t="s">
        <v>1446</v>
      </c>
      <c r="U524" s="31" t="s">
        <v>560</v>
      </c>
      <c r="V524" s="31" t="s">
        <v>2311</v>
      </c>
      <c r="X524" s="42"/>
      <c r="Y524" s="7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5"/>
      <c r="BP524" s="5"/>
      <c r="BQ524" s="43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G525" s="13" t="s">
        <v>3061</v>
      </c>
      <c r="H525" s="13" t="s">
        <v>2005</v>
      </c>
      <c r="I525" s="13" t="s">
        <v>2455</v>
      </c>
      <c r="L525" s="13" t="s">
        <v>827</v>
      </c>
      <c r="M525" s="31">
        <v>78730</v>
      </c>
      <c r="N525" s="40">
        <v>348</v>
      </c>
      <c r="O525" s="52">
        <v>18.8</v>
      </c>
      <c r="P525" s="30">
        <v>33338</v>
      </c>
      <c r="Q525" s="30">
        <v>33734</v>
      </c>
      <c r="R525" s="30"/>
      <c r="S525" s="31" t="s">
        <v>3031</v>
      </c>
      <c r="T525" s="31" t="s">
        <v>1780</v>
      </c>
      <c r="U525" s="31" t="s">
        <v>3316</v>
      </c>
      <c r="V525" s="31" t="s">
        <v>1781</v>
      </c>
      <c r="X525" s="42"/>
      <c r="Y525" s="7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5"/>
      <c r="BP525" s="5"/>
      <c r="BQ525" s="43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G526" s="13" t="s">
        <v>1782</v>
      </c>
      <c r="H526" s="13" t="s">
        <v>1783</v>
      </c>
      <c r="I526" s="13" t="s">
        <v>1763</v>
      </c>
      <c r="L526" s="13" t="s">
        <v>2042</v>
      </c>
      <c r="M526" s="31">
        <v>78749</v>
      </c>
      <c r="N526" s="40">
        <v>456</v>
      </c>
      <c r="O526" s="52">
        <v>31.59</v>
      </c>
      <c r="P526" s="30">
        <v>34456</v>
      </c>
      <c r="Q526" s="30">
        <v>34737</v>
      </c>
      <c r="R526" s="30"/>
      <c r="S526" s="31" t="s">
        <v>3319</v>
      </c>
      <c r="T526" s="31" t="s">
        <v>3320</v>
      </c>
      <c r="U526" s="31" t="s">
        <v>3316</v>
      </c>
      <c r="V526" s="31" t="s">
        <v>3526</v>
      </c>
      <c r="X526" s="42"/>
      <c r="Y526" s="7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5"/>
      <c r="BP526" s="5"/>
      <c r="BQ526" s="43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G527" s="13" t="s">
        <v>1764</v>
      </c>
      <c r="H527" s="13" t="s">
        <v>1765</v>
      </c>
      <c r="I527" s="13" t="s">
        <v>1766</v>
      </c>
      <c r="L527" s="13" t="s">
        <v>2043</v>
      </c>
      <c r="M527" s="31">
        <v>78749</v>
      </c>
      <c r="N527" s="40">
        <v>168</v>
      </c>
      <c r="O527" s="52">
        <v>10.9</v>
      </c>
      <c r="P527" s="30">
        <v>35002</v>
      </c>
      <c r="Q527" s="30">
        <v>35230</v>
      </c>
      <c r="R527" s="30"/>
      <c r="S527" s="31" t="s">
        <v>1174</v>
      </c>
      <c r="T527" s="31" t="s">
        <v>1175</v>
      </c>
      <c r="U527" s="31" t="s">
        <v>3316</v>
      </c>
      <c r="V527" s="31" t="s">
        <v>3532</v>
      </c>
      <c r="X527" s="42"/>
      <c r="Y527" s="7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5"/>
      <c r="BP527" s="5"/>
      <c r="BQ527" s="43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G528" s="13" t="s">
        <v>1767</v>
      </c>
      <c r="H528" s="13" t="s">
        <v>1768</v>
      </c>
      <c r="I528" s="13" t="s">
        <v>1944</v>
      </c>
      <c r="L528" s="13" t="s">
        <v>2044</v>
      </c>
      <c r="M528" s="31">
        <v>78749</v>
      </c>
      <c r="N528" s="40">
        <v>448</v>
      </c>
      <c r="O528" s="52">
        <v>23.6</v>
      </c>
      <c r="P528" s="30">
        <v>35373</v>
      </c>
      <c r="Q528" s="30">
        <v>35907</v>
      </c>
      <c r="R528" s="30"/>
      <c r="S528" s="31" t="s">
        <v>1769</v>
      </c>
      <c r="T528" s="31" t="s">
        <v>1770</v>
      </c>
      <c r="U528" s="31" t="s">
        <v>3316</v>
      </c>
      <c r="V528" s="31" t="s">
        <v>3535</v>
      </c>
      <c r="X528" s="42"/>
      <c r="Y528" s="7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5"/>
      <c r="BP528" s="5"/>
      <c r="BQ528" s="43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31"/>
      <c r="D529" s="32"/>
      <c r="E529" s="57" t="s">
        <v>2051</v>
      </c>
      <c r="G529" s="13" t="s">
        <v>649</v>
      </c>
      <c r="H529" s="13" t="s">
        <v>2050</v>
      </c>
      <c r="I529" s="55" t="s">
        <v>298</v>
      </c>
      <c r="J529" s="92">
        <v>989577</v>
      </c>
      <c r="K529" s="92"/>
      <c r="L529" s="13" t="s">
        <v>299</v>
      </c>
      <c r="M529" s="72">
        <v>78704</v>
      </c>
      <c r="N529" s="31">
        <v>10</v>
      </c>
      <c r="O529" s="52">
        <v>0.4</v>
      </c>
      <c r="P529" s="58">
        <v>38379</v>
      </c>
      <c r="Q529" s="58">
        <v>38722</v>
      </c>
      <c r="R529" s="31" t="s">
        <v>602</v>
      </c>
      <c r="S529" s="31" t="s">
        <v>300</v>
      </c>
      <c r="T529" s="85" t="s">
        <v>301</v>
      </c>
      <c r="U529" s="31" t="s">
        <v>3316</v>
      </c>
      <c r="V529" s="31" t="s">
        <v>2457</v>
      </c>
      <c r="X529" s="42"/>
      <c r="Y529" s="7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5"/>
      <c r="BP529" s="5"/>
      <c r="BQ529" s="43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G530" s="13" t="s">
        <v>1771</v>
      </c>
      <c r="H530" s="13" t="s">
        <v>1772</v>
      </c>
      <c r="I530" s="13" t="s">
        <v>1773</v>
      </c>
      <c r="L530" s="13" t="s">
        <v>3881</v>
      </c>
      <c r="M530" s="31">
        <v>78741</v>
      </c>
      <c r="N530" s="40">
        <v>198</v>
      </c>
      <c r="O530" s="52">
        <v>9.73</v>
      </c>
      <c r="P530" s="30">
        <v>36269</v>
      </c>
      <c r="Q530" s="30">
        <v>36397</v>
      </c>
      <c r="R530" s="30"/>
      <c r="S530" s="31" t="s">
        <v>1774</v>
      </c>
      <c r="T530" s="31" t="s">
        <v>1775</v>
      </c>
      <c r="U530" s="31" t="s">
        <v>3316</v>
      </c>
      <c r="V530" s="31" t="s">
        <v>343</v>
      </c>
      <c r="X530" s="42"/>
      <c r="Y530" s="7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5"/>
      <c r="BP530" s="5"/>
      <c r="BQ530" s="43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32">
        <v>218228</v>
      </c>
      <c r="G531" s="13" t="s">
        <v>1688</v>
      </c>
      <c r="H531" s="13" t="s">
        <v>1689</v>
      </c>
      <c r="I531" s="47" t="s">
        <v>1690</v>
      </c>
      <c r="J531" s="46"/>
      <c r="K531" s="46"/>
      <c r="L531" s="13" t="s">
        <v>1691</v>
      </c>
      <c r="M531" s="31">
        <v>78735</v>
      </c>
      <c r="N531" s="40">
        <v>8</v>
      </c>
      <c r="O531" s="52">
        <v>0.87</v>
      </c>
      <c r="P531" s="30">
        <v>37770</v>
      </c>
      <c r="Q531" s="30">
        <v>37770</v>
      </c>
      <c r="R531" s="30" t="s">
        <v>1692</v>
      </c>
      <c r="S531" s="31" t="s">
        <v>1693</v>
      </c>
      <c r="T531" s="31" t="s">
        <v>1401</v>
      </c>
      <c r="U531" s="31" t="s">
        <v>3316</v>
      </c>
      <c r="V531" s="31" t="s">
        <v>475</v>
      </c>
      <c r="X531" s="42"/>
      <c r="Y531" s="7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5"/>
      <c r="BP531" s="5"/>
      <c r="BQ531" s="43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E532" s="125">
        <v>10530294</v>
      </c>
      <c r="F532" s="13"/>
      <c r="G532" s="126" t="s">
        <v>2582</v>
      </c>
      <c r="H532" s="126" t="s">
        <v>2583</v>
      </c>
      <c r="I532" s="126" t="s">
        <v>2584</v>
      </c>
      <c r="J532" s="127">
        <v>3310381</v>
      </c>
      <c r="K532" s="13"/>
      <c r="L532" s="126"/>
      <c r="M532" s="31">
        <v>78723</v>
      </c>
      <c r="N532" s="31">
        <v>12</v>
      </c>
      <c r="O532" s="129">
        <v>0.56</v>
      </c>
      <c r="P532" s="128">
        <v>40540</v>
      </c>
      <c r="Q532" s="128">
        <v>40828</v>
      </c>
      <c r="S532" s="127" t="s">
        <v>2585</v>
      </c>
      <c r="T532" s="127" t="s">
        <v>2586</v>
      </c>
      <c r="U532" s="31" t="s">
        <v>3316</v>
      </c>
      <c r="V532" s="31" t="s">
        <v>2565</v>
      </c>
      <c r="X532" s="42"/>
      <c r="Y532" s="7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5"/>
      <c r="BP532" s="5"/>
      <c r="BQ532" s="43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2:147" ht="18.75">
      <c r="B533" s="13"/>
      <c r="C533" s="31"/>
      <c r="D533" s="32"/>
      <c r="E533" s="125">
        <v>10557686</v>
      </c>
      <c r="F533" s="13"/>
      <c r="G533" s="126" t="s">
        <v>3123</v>
      </c>
      <c r="H533" s="126" t="s">
        <v>3484</v>
      </c>
      <c r="I533" s="126" t="s">
        <v>3122</v>
      </c>
      <c r="J533" s="127">
        <v>3310900</v>
      </c>
      <c r="K533" s="13"/>
      <c r="M533" s="127" t="s">
        <v>2788</v>
      </c>
      <c r="N533" s="31">
        <v>12</v>
      </c>
      <c r="O533" s="129">
        <v>1.15</v>
      </c>
      <c r="P533" s="128">
        <v>40612</v>
      </c>
      <c r="Q533" s="128">
        <v>40704</v>
      </c>
      <c r="R533" s="31" t="s">
        <v>3732</v>
      </c>
      <c r="S533" s="127" t="s">
        <v>3485</v>
      </c>
      <c r="T533" s="127" t="s">
        <v>3486</v>
      </c>
      <c r="U533" s="31" t="s">
        <v>3316</v>
      </c>
      <c r="V533" s="31" t="s">
        <v>2566</v>
      </c>
      <c r="X533" s="42"/>
      <c r="Y533" s="7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5"/>
      <c r="BP533" s="5"/>
      <c r="BQ533" s="43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32">
        <v>310453</v>
      </c>
      <c r="G534" s="59" t="s">
        <v>2157</v>
      </c>
      <c r="H534" s="13" t="s">
        <v>4333</v>
      </c>
      <c r="I534" s="32" t="s">
        <v>4334</v>
      </c>
      <c r="J534" s="31">
        <v>3282718</v>
      </c>
      <c r="L534" s="32" t="s">
        <v>4334</v>
      </c>
      <c r="M534" s="31">
        <v>78723</v>
      </c>
      <c r="N534" s="31">
        <v>800</v>
      </c>
      <c r="O534" s="52">
        <v>6.07</v>
      </c>
      <c r="P534" s="113">
        <v>39085</v>
      </c>
      <c r="Q534" s="113">
        <v>39274</v>
      </c>
      <c r="R534" s="92" t="s">
        <v>1607</v>
      </c>
      <c r="S534" s="31" t="s">
        <v>2156</v>
      </c>
      <c r="T534" s="31" t="s">
        <v>1181</v>
      </c>
      <c r="U534" s="4" t="s">
        <v>177</v>
      </c>
      <c r="V534" s="31" t="s">
        <v>4337</v>
      </c>
      <c r="X534" s="42"/>
      <c r="Y534" s="7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5"/>
      <c r="BP534" s="5"/>
      <c r="BQ534" s="43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26"/>
      <c r="C535" s="31"/>
      <c r="D535" s="32"/>
      <c r="E535" s="32">
        <v>10447581</v>
      </c>
      <c r="G535" s="59" t="s">
        <v>4656</v>
      </c>
      <c r="H535" s="13" t="s">
        <v>4657</v>
      </c>
      <c r="I535" s="32" t="s">
        <v>4658</v>
      </c>
      <c r="J535" s="31">
        <v>3328496</v>
      </c>
      <c r="L535" s="32"/>
      <c r="M535" s="31">
        <v>78723</v>
      </c>
      <c r="N535" s="31">
        <v>301</v>
      </c>
      <c r="O535" s="52">
        <v>3.763</v>
      </c>
      <c r="P535" s="128">
        <v>40332</v>
      </c>
      <c r="Q535" s="128">
        <v>40477</v>
      </c>
      <c r="R535" s="31" t="s">
        <v>4340</v>
      </c>
      <c r="S535" s="31" t="s">
        <v>4659</v>
      </c>
      <c r="T535" s="127" t="s">
        <v>2233</v>
      </c>
      <c r="U535" s="31" t="s">
        <v>3316</v>
      </c>
      <c r="V535" s="31" t="s">
        <v>2163</v>
      </c>
      <c r="X535" s="42"/>
      <c r="Y535" s="7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5"/>
      <c r="BP535" s="5"/>
      <c r="BQ535" s="43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1:147" ht="18.75">
      <c r="A536" s="125"/>
      <c r="B536" s="13"/>
      <c r="C536" s="126"/>
      <c r="D536" s="32"/>
      <c r="E536" s="125">
        <v>10780200</v>
      </c>
      <c r="F536" s="13"/>
      <c r="G536" s="126" t="s">
        <v>4434</v>
      </c>
      <c r="H536" s="126" t="s">
        <v>4435</v>
      </c>
      <c r="I536" s="126" t="s">
        <v>4436</v>
      </c>
      <c r="J536" s="127">
        <v>5000722</v>
      </c>
      <c r="K536" s="126"/>
      <c r="M536" s="127" t="s">
        <v>2788</v>
      </c>
      <c r="N536" s="31">
        <v>279</v>
      </c>
      <c r="O536" s="129">
        <v>3.636</v>
      </c>
      <c r="P536" s="128">
        <v>41072</v>
      </c>
      <c r="Q536" s="128">
        <v>41288</v>
      </c>
      <c r="R536" s="31" t="s">
        <v>4340</v>
      </c>
      <c r="S536" s="127" t="s">
        <v>4462</v>
      </c>
      <c r="T536" s="127" t="s">
        <v>2233</v>
      </c>
      <c r="U536" s="4" t="s">
        <v>177</v>
      </c>
      <c r="V536" s="31" t="s">
        <v>4491</v>
      </c>
      <c r="X536" s="42"/>
      <c r="Y536" s="7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5"/>
      <c r="BP536" s="5"/>
      <c r="BQ536" s="43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32">
        <v>10242289</v>
      </c>
      <c r="F537" s="32"/>
      <c r="G537" s="32" t="s">
        <v>3770</v>
      </c>
      <c r="H537" s="32" t="s">
        <v>2067</v>
      </c>
      <c r="I537" s="32" t="s">
        <v>3771</v>
      </c>
      <c r="J537" s="31">
        <v>288020</v>
      </c>
      <c r="K537" s="32" t="s">
        <v>3769</v>
      </c>
      <c r="L537" s="32">
        <v>288020</v>
      </c>
      <c r="M537" s="31" t="s">
        <v>540</v>
      </c>
      <c r="N537" s="31">
        <v>8</v>
      </c>
      <c r="O537" s="52">
        <v>0.595</v>
      </c>
      <c r="P537" s="58">
        <v>39875</v>
      </c>
      <c r="Q537" s="128">
        <v>40309</v>
      </c>
      <c r="R537" s="31" t="s">
        <v>2304</v>
      </c>
      <c r="S537" s="31" t="s">
        <v>2068</v>
      </c>
      <c r="T537" s="31" t="s">
        <v>2069</v>
      </c>
      <c r="U537" s="127" t="s">
        <v>912</v>
      </c>
      <c r="V537" s="31" t="s">
        <v>1637</v>
      </c>
      <c r="X537" s="42"/>
      <c r="Y537" s="7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5"/>
      <c r="BP537" s="5"/>
      <c r="BQ537" s="43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E538" s="32">
        <v>206067</v>
      </c>
      <c r="G538" s="13" t="s">
        <v>2355</v>
      </c>
      <c r="H538" s="13" t="s">
        <v>3752</v>
      </c>
      <c r="I538" s="13" t="s">
        <v>181</v>
      </c>
      <c r="L538" s="13" t="s">
        <v>1885</v>
      </c>
      <c r="M538" s="31">
        <v>78746</v>
      </c>
      <c r="N538" s="31">
        <v>238</v>
      </c>
      <c r="O538" s="52">
        <v>23.7</v>
      </c>
      <c r="P538" s="30">
        <v>37446</v>
      </c>
      <c r="Q538" s="30">
        <v>37673</v>
      </c>
      <c r="R538" s="31" t="s">
        <v>748</v>
      </c>
      <c r="S538" s="31" t="s">
        <v>2356</v>
      </c>
      <c r="T538" s="31" t="s">
        <v>2357</v>
      </c>
      <c r="U538" s="31" t="s">
        <v>3316</v>
      </c>
      <c r="V538" s="31" t="s">
        <v>3751</v>
      </c>
      <c r="X538" s="42"/>
      <c r="Y538" s="7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5"/>
      <c r="BP538" s="5"/>
      <c r="BQ538" s="43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59">
        <v>272342</v>
      </c>
      <c r="G539" s="55" t="s">
        <v>656</v>
      </c>
      <c r="H539" s="55" t="s">
        <v>238</v>
      </c>
      <c r="I539" s="55" t="s">
        <v>4040</v>
      </c>
      <c r="J539" s="92"/>
      <c r="K539" s="92"/>
      <c r="L539" s="55" t="s">
        <v>1184</v>
      </c>
      <c r="M539" s="31">
        <v>78704</v>
      </c>
      <c r="N539" s="40">
        <v>11</v>
      </c>
      <c r="O539" s="99">
        <v>1.31</v>
      </c>
      <c r="P539" s="58">
        <v>38553</v>
      </c>
      <c r="Q539" s="58">
        <v>38676</v>
      </c>
      <c r="R539" s="31" t="s">
        <v>1034</v>
      </c>
      <c r="S539" s="31" t="s">
        <v>4262</v>
      </c>
      <c r="T539" s="31" t="s">
        <v>1390</v>
      </c>
      <c r="U539" s="31" t="s">
        <v>3316</v>
      </c>
      <c r="V539" s="31" t="s">
        <v>736</v>
      </c>
      <c r="X539" s="42"/>
      <c r="Y539" s="7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5"/>
      <c r="BP539" s="5"/>
      <c r="BQ539" s="43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G540" s="13" t="s">
        <v>2968</v>
      </c>
      <c r="H540" s="13" t="s">
        <v>3211</v>
      </c>
      <c r="I540" s="13" t="s">
        <v>3616</v>
      </c>
      <c r="L540" s="13" t="s">
        <v>3882</v>
      </c>
      <c r="M540" s="31">
        <v>78703</v>
      </c>
      <c r="N540" s="40">
        <v>99</v>
      </c>
      <c r="O540" s="52">
        <v>1</v>
      </c>
      <c r="P540" s="30">
        <v>36189</v>
      </c>
      <c r="Q540" s="30">
        <v>36735</v>
      </c>
      <c r="R540" s="30"/>
      <c r="S540" s="31" t="s">
        <v>3775</v>
      </c>
      <c r="T540" s="31" t="s">
        <v>3776</v>
      </c>
      <c r="U540" s="31" t="s">
        <v>3316</v>
      </c>
      <c r="V540" s="31" t="s">
        <v>2832</v>
      </c>
      <c r="X540" s="42"/>
      <c r="Y540" s="7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5"/>
      <c r="BP540" s="5"/>
      <c r="BQ540" s="43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59">
        <v>254164</v>
      </c>
      <c r="G541" s="55" t="s">
        <v>3351</v>
      </c>
      <c r="H541" s="55" t="s">
        <v>4028</v>
      </c>
      <c r="I541" s="13" t="s">
        <v>3920</v>
      </c>
      <c r="J541" s="31">
        <v>3043419</v>
      </c>
      <c r="L541" s="55" t="s">
        <v>3352</v>
      </c>
      <c r="M541" s="31">
        <v>78745</v>
      </c>
      <c r="N541" s="92">
        <v>120</v>
      </c>
      <c r="O541" s="99">
        <v>6.47</v>
      </c>
      <c r="P541" s="58">
        <v>38505</v>
      </c>
      <c r="Q541" s="58">
        <v>38776</v>
      </c>
      <c r="R541" s="31" t="s">
        <v>4088</v>
      </c>
      <c r="S541" s="31" t="s">
        <v>2759</v>
      </c>
      <c r="T541" s="31" t="s">
        <v>2760</v>
      </c>
      <c r="U541" s="93" t="s">
        <v>912</v>
      </c>
      <c r="V541" s="31" t="s">
        <v>3028</v>
      </c>
      <c r="X541" s="42"/>
      <c r="Y541" s="7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5"/>
      <c r="BP541" s="5"/>
      <c r="BQ541" s="43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32">
        <v>11403</v>
      </c>
      <c r="G542" s="13" t="s">
        <v>689</v>
      </c>
      <c r="H542" s="13" t="s">
        <v>1788</v>
      </c>
      <c r="I542" s="13" t="s">
        <v>1789</v>
      </c>
      <c r="L542" s="13" t="s">
        <v>3883</v>
      </c>
      <c r="M542" s="31">
        <v>78727</v>
      </c>
      <c r="N542" s="40">
        <v>32</v>
      </c>
      <c r="O542" s="52">
        <v>2.84</v>
      </c>
      <c r="P542" s="30">
        <v>36425</v>
      </c>
      <c r="Q542" s="30">
        <v>36699</v>
      </c>
      <c r="R542" s="30"/>
      <c r="S542" s="31" t="s">
        <v>690</v>
      </c>
      <c r="T542" s="31" t="s">
        <v>691</v>
      </c>
      <c r="U542" s="31" t="s">
        <v>3316</v>
      </c>
      <c r="V542" s="31" t="s">
        <v>1371</v>
      </c>
      <c r="X542" s="42"/>
      <c r="Y542" s="7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5"/>
      <c r="BP542" s="5"/>
      <c r="BQ542" s="43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25"/>
      <c r="C543" s="13"/>
      <c r="D543" s="126"/>
      <c r="E543" s="59">
        <v>232644</v>
      </c>
      <c r="G543" s="56" t="s">
        <v>369</v>
      </c>
      <c r="H543" s="56" t="s">
        <v>370</v>
      </c>
      <c r="I543" s="56" t="s">
        <v>371</v>
      </c>
      <c r="J543" s="93"/>
      <c r="K543" s="93"/>
      <c r="L543" s="13" t="s">
        <v>372</v>
      </c>
      <c r="M543" s="72">
        <v>78751</v>
      </c>
      <c r="N543" s="31">
        <v>8</v>
      </c>
      <c r="O543" s="52">
        <v>0.29</v>
      </c>
      <c r="P543" s="104">
        <v>38065</v>
      </c>
      <c r="Q543" s="104">
        <v>38275</v>
      </c>
      <c r="R543" s="105" t="s">
        <v>4340</v>
      </c>
      <c r="S543" s="106" t="s">
        <v>373</v>
      </c>
      <c r="T543" s="105" t="s">
        <v>374</v>
      </c>
      <c r="U543" s="31" t="s">
        <v>3316</v>
      </c>
      <c r="V543" s="31" t="s">
        <v>595</v>
      </c>
      <c r="X543" s="42"/>
      <c r="Y543" s="7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5"/>
      <c r="BP543" s="5"/>
      <c r="BQ543" s="43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1:147" ht="18.75">
      <c r="A544" s="125"/>
      <c r="B544" s="13"/>
      <c r="C544" s="126"/>
      <c r="D544" s="32"/>
      <c r="E544" s="125" t="s">
        <v>5059</v>
      </c>
      <c r="F544" s="13"/>
      <c r="G544" s="126" t="s">
        <v>5026</v>
      </c>
      <c r="H544" s="126" t="s">
        <v>5058</v>
      </c>
      <c r="I544" s="126" t="s">
        <v>4706</v>
      </c>
      <c r="J544" s="127">
        <v>5062238</v>
      </c>
      <c r="K544" s="13"/>
      <c r="M544" s="127" t="s">
        <v>3647</v>
      </c>
      <c r="N544" s="4">
        <v>45</v>
      </c>
      <c r="O544" s="132">
        <v>0.358</v>
      </c>
      <c r="P544" s="128">
        <v>41309</v>
      </c>
      <c r="Q544" s="13"/>
      <c r="R544" s="31" t="s">
        <v>1879</v>
      </c>
      <c r="S544" s="127" t="s">
        <v>4735</v>
      </c>
      <c r="T544" s="127" t="s">
        <v>2264</v>
      </c>
      <c r="U544" s="31" t="s">
        <v>913</v>
      </c>
      <c r="V544" s="31" t="s">
        <v>4745</v>
      </c>
      <c r="X544" s="42"/>
      <c r="Y544" s="7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5"/>
      <c r="BP544" s="5"/>
      <c r="BQ544" s="43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59">
        <v>296356</v>
      </c>
      <c r="G545" s="55" t="s">
        <v>1896</v>
      </c>
      <c r="H545" s="56" t="s">
        <v>2807</v>
      </c>
      <c r="I545" s="55" t="s">
        <v>774</v>
      </c>
      <c r="J545" s="92">
        <v>271340</v>
      </c>
      <c r="K545" s="92"/>
      <c r="L545" s="55" t="s">
        <v>1897</v>
      </c>
      <c r="M545" s="92">
        <v>78756</v>
      </c>
      <c r="N545" s="92">
        <v>8</v>
      </c>
      <c r="O545" s="99">
        <v>0.4</v>
      </c>
      <c r="P545" s="58">
        <v>38854</v>
      </c>
      <c r="Q545" s="58">
        <v>38987</v>
      </c>
      <c r="R545" s="31" t="s">
        <v>4088</v>
      </c>
      <c r="S545" s="93" t="s">
        <v>3137</v>
      </c>
      <c r="T545" s="93" t="s">
        <v>2806</v>
      </c>
      <c r="U545" s="31" t="s">
        <v>3316</v>
      </c>
      <c r="V545" s="31" t="s">
        <v>1821</v>
      </c>
      <c r="X545" s="42"/>
      <c r="Y545" s="7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5"/>
      <c r="BP545" s="5"/>
      <c r="BQ545" s="43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31"/>
      <c r="D546" s="32"/>
      <c r="E546" s="125">
        <v>10651626</v>
      </c>
      <c r="F546" s="13"/>
      <c r="G546" s="126" t="s">
        <v>2119</v>
      </c>
      <c r="H546" s="126" t="s">
        <v>2149</v>
      </c>
      <c r="I546" s="126" t="s">
        <v>2118</v>
      </c>
      <c r="J546" s="127">
        <v>3532746</v>
      </c>
      <c r="K546" s="13"/>
      <c r="M546" s="127" t="s">
        <v>3938</v>
      </c>
      <c r="N546" s="31">
        <v>325</v>
      </c>
      <c r="O546" s="120">
        <v>18.223</v>
      </c>
      <c r="P546" s="128">
        <v>40802</v>
      </c>
      <c r="Q546" s="128">
        <v>40977</v>
      </c>
      <c r="R546" s="31" t="s">
        <v>261</v>
      </c>
      <c r="S546" s="127" t="s">
        <v>526</v>
      </c>
      <c r="T546" s="127" t="s">
        <v>2237</v>
      </c>
      <c r="U546" s="31" t="s">
        <v>3316</v>
      </c>
      <c r="V546" s="31" t="s">
        <v>3118</v>
      </c>
      <c r="X546" s="42"/>
      <c r="Y546" s="7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59">
        <v>267639</v>
      </c>
      <c r="G547" s="55" t="s">
        <v>3304</v>
      </c>
      <c r="H547" s="55" t="s">
        <v>3779</v>
      </c>
      <c r="I547" s="55" t="s">
        <v>128</v>
      </c>
      <c r="J547" s="92">
        <v>190598</v>
      </c>
      <c r="K547" s="92"/>
      <c r="L547" s="55" t="s">
        <v>3884</v>
      </c>
      <c r="M547" s="31">
        <v>78703</v>
      </c>
      <c r="N547" s="61">
        <v>6</v>
      </c>
      <c r="O547" s="99">
        <v>0.41700000000000004</v>
      </c>
      <c r="P547" s="58">
        <v>38558</v>
      </c>
      <c r="Q547" s="58">
        <v>38702</v>
      </c>
      <c r="R547" s="31" t="s">
        <v>1155</v>
      </c>
      <c r="S547" s="31" t="s">
        <v>1605</v>
      </c>
      <c r="T547" s="31" t="s">
        <v>1606</v>
      </c>
      <c r="U547" s="31" t="s">
        <v>3316</v>
      </c>
      <c r="V547" s="31" t="s">
        <v>736</v>
      </c>
      <c r="X547" s="42"/>
      <c r="Y547" s="7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9">
        <v>310608</v>
      </c>
      <c r="G548" s="55" t="s">
        <v>1697</v>
      </c>
      <c r="H548" s="55" t="s">
        <v>2271</v>
      </c>
      <c r="I548" s="55" t="s">
        <v>1698</v>
      </c>
      <c r="J548" s="92">
        <v>190580</v>
      </c>
      <c r="K548" s="92"/>
      <c r="L548" s="55" t="s">
        <v>1698</v>
      </c>
      <c r="M548" s="92">
        <v>78703</v>
      </c>
      <c r="N548" s="92">
        <v>7</v>
      </c>
      <c r="O548" s="99">
        <v>0.423</v>
      </c>
      <c r="P548" s="58">
        <v>39120</v>
      </c>
      <c r="Q548" s="58">
        <v>39281</v>
      </c>
      <c r="R548" s="93" t="s">
        <v>4340</v>
      </c>
      <c r="S548" s="93" t="s">
        <v>1444</v>
      </c>
      <c r="T548" s="31" t="s">
        <v>2389</v>
      </c>
      <c r="U548" s="31" t="s">
        <v>3316</v>
      </c>
      <c r="V548" s="93" t="s">
        <v>2269</v>
      </c>
      <c r="X548" s="42"/>
      <c r="Y548" s="43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1:147" ht="18.75">
      <c r="A549" s="125"/>
      <c r="B549" s="13"/>
      <c r="C549" s="126"/>
      <c r="D549" s="32"/>
      <c r="E549" s="125">
        <v>10486364</v>
      </c>
      <c r="F549" s="13"/>
      <c r="G549" s="126" t="s">
        <v>2648</v>
      </c>
      <c r="H549" s="126" t="s">
        <v>3082</v>
      </c>
      <c r="I549" s="126" t="s">
        <v>2647</v>
      </c>
      <c r="J549" s="127">
        <v>3125469</v>
      </c>
      <c r="K549" s="126"/>
      <c r="L549" s="126"/>
      <c r="M549" s="127" t="s">
        <v>538</v>
      </c>
      <c r="N549" s="31">
        <v>292</v>
      </c>
      <c r="O549" s="129">
        <v>1.42</v>
      </c>
      <c r="P549" s="128">
        <v>40424</v>
      </c>
      <c r="Q549" s="128" t="s">
        <v>2342</v>
      </c>
      <c r="R549" s="31" t="s">
        <v>3084</v>
      </c>
      <c r="S549" s="127" t="s">
        <v>3085</v>
      </c>
      <c r="T549" s="127" t="s">
        <v>3083</v>
      </c>
      <c r="U549" s="31" t="s">
        <v>3316</v>
      </c>
      <c r="V549" s="31" t="s">
        <v>3856</v>
      </c>
      <c r="X549" s="42"/>
      <c r="Y549" s="43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16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4:147" ht="18.75">
      <c r="D550" s="32"/>
      <c r="G550" s="13" t="s">
        <v>1533</v>
      </c>
      <c r="H550" s="13" t="s">
        <v>4306</v>
      </c>
      <c r="I550" s="13" t="s">
        <v>4307</v>
      </c>
      <c r="L550" s="13" t="s">
        <v>3886</v>
      </c>
      <c r="M550" s="31">
        <v>78701</v>
      </c>
      <c r="N550" s="40">
        <v>37</v>
      </c>
      <c r="O550" s="52">
        <v>0.2</v>
      </c>
      <c r="P550" s="30" t="s">
        <v>416</v>
      </c>
      <c r="Q550" s="30" t="s">
        <v>416</v>
      </c>
      <c r="R550" s="30"/>
      <c r="S550" s="31" t="s">
        <v>3782</v>
      </c>
      <c r="T550" s="31" t="s">
        <v>1214</v>
      </c>
      <c r="U550" s="31" t="s">
        <v>3316</v>
      </c>
      <c r="V550" s="31" t="s">
        <v>3541</v>
      </c>
      <c r="X550" s="42"/>
      <c r="Y550" s="16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16"/>
      <c r="BR550" s="7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125"/>
      <c r="D551" s="32"/>
      <c r="E551" s="57">
        <v>313897</v>
      </c>
      <c r="G551" s="55" t="s">
        <v>697</v>
      </c>
      <c r="H551" s="55" t="s">
        <v>1649</v>
      </c>
      <c r="I551" s="56" t="s">
        <v>1106</v>
      </c>
      <c r="J551" s="93"/>
      <c r="K551" s="93"/>
      <c r="L551" s="56" t="s">
        <v>1106</v>
      </c>
      <c r="M551" s="92">
        <v>78745</v>
      </c>
      <c r="N551" s="31">
        <v>41</v>
      </c>
      <c r="O551" s="99">
        <v>4.93</v>
      </c>
      <c r="P551" s="58">
        <v>39141</v>
      </c>
      <c r="Q551" s="13"/>
      <c r="R551" s="93" t="s">
        <v>1607</v>
      </c>
      <c r="S551" s="93" t="s">
        <v>4389</v>
      </c>
      <c r="T551" s="31" t="s">
        <v>4390</v>
      </c>
      <c r="U551" s="93" t="s">
        <v>560</v>
      </c>
      <c r="V551" s="93" t="s">
        <v>2269</v>
      </c>
      <c r="X551" s="42"/>
      <c r="Y551" s="16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16"/>
      <c r="BR551" s="7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4:147" ht="18.75">
      <c r="D552" s="32"/>
      <c r="E552" s="32">
        <v>10067991</v>
      </c>
      <c r="G552" s="13" t="s">
        <v>3658</v>
      </c>
      <c r="H552" s="13" t="s">
        <v>2518</v>
      </c>
      <c r="I552" s="13" t="s">
        <v>2361</v>
      </c>
      <c r="L552" s="34"/>
      <c r="M552" s="31" t="s">
        <v>2362</v>
      </c>
      <c r="N552" s="31">
        <v>6</v>
      </c>
      <c r="O552" s="99">
        <v>6.18</v>
      </c>
      <c r="P552" s="58">
        <v>39325</v>
      </c>
      <c r="Q552" s="13"/>
      <c r="R552" s="31" t="s">
        <v>1292</v>
      </c>
      <c r="S552" s="93" t="s">
        <v>2517</v>
      </c>
      <c r="T552" s="31" t="s">
        <v>1553</v>
      </c>
      <c r="U552" s="31" t="s">
        <v>560</v>
      </c>
      <c r="V552" s="93" t="s">
        <v>4084</v>
      </c>
      <c r="X552" s="42"/>
      <c r="Y552" s="16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16"/>
      <c r="BR552" s="7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125">
        <v>11031985</v>
      </c>
      <c r="F553" s="13"/>
      <c r="G553" s="126" t="s">
        <v>4875</v>
      </c>
      <c r="H553" s="126" t="s">
        <v>4874</v>
      </c>
      <c r="I553" s="126" t="s">
        <v>4932</v>
      </c>
      <c r="J553" s="127">
        <v>684376</v>
      </c>
      <c r="K553" s="126"/>
      <c r="M553" s="127" t="s">
        <v>545</v>
      </c>
      <c r="N553" s="31">
        <v>173</v>
      </c>
      <c r="O553" s="129">
        <v>5.59</v>
      </c>
      <c r="P553" s="128">
        <v>41562</v>
      </c>
      <c r="Q553" s="128">
        <v>41771</v>
      </c>
      <c r="R553" s="127" t="s">
        <v>1879</v>
      </c>
      <c r="S553" s="127" t="s">
        <v>4934</v>
      </c>
      <c r="T553" s="127" t="s">
        <v>4933</v>
      </c>
      <c r="U553" s="4" t="s">
        <v>177</v>
      </c>
      <c r="V553" s="31" t="s">
        <v>4987</v>
      </c>
      <c r="X553" s="42"/>
      <c r="Y553" s="43"/>
      <c r="Z553" s="42"/>
      <c r="AA553" s="5"/>
      <c r="AB553" s="43"/>
      <c r="AC553" s="44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16"/>
      <c r="BR553" s="7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1:147" ht="18.75">
      <c r="A554" s="125"/>
      <c r="B554" s="13"/>
      <c r="C554" s="126"/>
      <c r="D554" s="32"/>
      <c r="E554" s="125">
        <v>10558131</v>
      </c>
      <c r="F554" s="13"/>
      <c r="G554" s="126" t="s">
        <v>3131</v>
      </c>
      <c r="H554" s="126" t="s">
        <v>3132</v>
      </c>
      <c r="I554" s="126" t="s">
        <v>3130</v>
      </c>
      <c r="J554" s="127">
        <v>334430</v>
      </c>
      <c r="K554" s="13"/>
      <c r="M554" s="127" t="s">
        <v>545</v>
      </c>
      <c r="N554" s="31">
        <v>336</v>
      </c>
      <c r="O554" s="129">
        <v>6.26</v>
      </c>
      <c r="P554" s="128">
        <v>40613</v>
      </c>
      <c r="Q554" s="128">
        <v>40827</v>
      </c>
      <c r="R554" s="31" t="s">
        <v>2304</v>
      </c>
      <c r="S554" s="127" t="s">
        <v>2563</v>
      </c>
      <c r="T554" s="127" t="s">
        <v>2564</v>
      </c>
      <c r="U554" s="4" t="s">
        <v>177</v>
      </c>
      <c r="V554" s="31" t="s">
        <v>2566</v>
      </c>
      <c r="X554" s="42"/>
      <c r="Y554" s="7"/>
      <c r="Z554" s="42"/>
      <c r="AA554" s="5"/>
      <c r="AB554" s="7"/>
      <c r="AC554" s="44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1:147" ht="18.75">
      <c r="A555" s="125"/>
      <c r="B555" s="13"/>
      <c r="D555" s="32"/>
      <c r="E555" s="59">
        <v>250486</v>
      </c>
      <c r="G555" s="55" t="s">
        <v>302</v>
      </c>
      <c r="H555" s="55" t="s">
        <v>303</v>
      </c>
      <c r="I555" s="55" t="s">
        <v>304</v>
      </c>
      <c r="J555" s="92">
        <v>185733</v>
      </c>
      <c r="K555" s="92"/>
      <c r="L555" s="13" t="s">
        <v>305</v>
      </c>
      <c r="M555" s="72">
        <v>78750</v>
      </c>
      <c r="N555" s="31">
        <v>8</v>
      </c>
      <c r="O555" s="52">
        <v>1.1</v>
      </c>
      <c r="P555" s="58">
        <v>38429</v>
      </c>
      <c r="Q555" s="58">
        <v>38625</v>
      </c>
      <c r="R555" s="31" t="s">
        <v>4340</v>
      </c>
      <c r="S555" s="31" t="s">
        <v>306</v>
      </c>
      <c r="T555" s="85" t="s">
        <v>307</v>
      </c>
      <c r="U555" s="31" t="s">
        <v>912</v>
      </c>
      <c r="V555" s="31" t="s">
        <v>2457</v>
      </c>
      <c r="X555" s="42"/>
      <c r="Y555" s="7"/>
      <c r="Z555" s="42"/>
      <c r="AA555" s="5"/>
      <c r="AB555" s="7"/>
      <c r="AC555" s="44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E556" s="32">
        <v>208083</v>
      </c>
      <c r="G556" s="13" t="s">
        <v>1732</v>
      </c>
      <c r="H556" s="13" t="s">
        <v>3756</v>
      </c>
      <c r="I556" s="13" t="s">
        <v>1719</v>
      </c>
      <c r="L556" s="13" t="s">
        <v>3133</v>
      </c>
      <c r="M556" s="31">
        <v>78702</v>
      </c>
      <c r="N556" s="31">
        <v>56</v>
      </c>
      <c r="O556" s="52">
        <v>3.333</v>
      </c>
      <c r="P556" s="30">
        <v>37524</v>
      </c>
      <c r="Q556" s="30">
        <v>37756</v>
      </c>
      <c r="R556" s="31" t="s">
        <v>4340</v>
      </c>
      <c r="S556" s="31" t="s">
        <v>3134</v>
      </c>
      <c r="T556" s="31" t="s">
        <v>3135</v>
      </c>
      <c r="U556" s="31" t="s">
        <v>3316</v>
      </c>
      <c r="V556" s="31" t="s">
        <v>3751</v>
      </c>
      <c r="X556" s="42"/>
      <c r="Y556" s="7"/>
      <c r="Z556" s="42"/>
      <c r="AA556" s="5"/>
      <c r="AB556" s="43"/>
      <c r="AC556" s="44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4:147" ht="18.75">
      <c r="D557" s="32"/>
      <c r="E557" s="125">
        <v>11045602</v>
      </c>
      <c r="F557" s="13"/>
      <c r="G557" s="126" t="s">
        <v>4890</v>
      </c>
      <c r="H557" s="126" t="s">
        <v>4889</v>
      </c>
      <c r="I557" s="126" t="s">
        <v>4948</v>
      </c>
      <c r="J557" s="127">
        <v>5053181</v>
      </c>
      <c r="K557" s="126"/>
      <c r="M557" s="127" t="s">
        <v>2773</v>
      </c>
      <c r="N557" s="31">
        <v>375</v>
      </c>
      <c r="O557" s="129">
        <v>17.502</v>
      </c>
      <c r="P557" s="128">
        <v>41584</v>
      </c>
      <c r="Q557" s="120"/>
      <c r="R557" s="127" t="s">
        <v>1879</v>
      </c>
      <c r="S557" s="127" t="s">
        <v>4949</v>
      </c>
      <c r="T557" s="127" t="s">
        <v>2233</v>
      </c>
      <c r="U557" s="93" t="s">
        <v>913</v>
      </c>
      <c r="V557" s="31" t="s">
        <v>4987</v>
      </c>
      <c r="X557" s="42"/>
      <c r="Y557" s="43"/>
      <c r="Z557" s="42"/>
      <c r="AA557" s="5"/>
      <c r="AB557" s="16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32">
        <v>177782</v>
      </c>
      <c r="G558" s="13" t="s">
        <v>2599</v>
      </c>
      <c r="H558" s="13" t="s">
        <v>2598</v>
      </c>
      <c r="I558" s="47" t="s">
        <v>2183</v>
      </c>
      <c r="J558" s="46"/>
      <c r="K558" s="46"/>
      <c r="L558" s="13" t="s">
        <v>2184</v>
      </c>
      <c r="M558" s="31">
        <v>78753</v>
      </c>
      <c r="N558" s="40">
        <v>212</v>
      </c>
      <c r="O558" s="52">
        <v>17.2</v>
      </c>
      <c r="P558" s="30">
        <v>36816</v>
      </c>
      <c r="Q558" s="30">
        <v>37368</v>
      </c>
      <c r="R558" s="30" t="s">
        <v>4340</v>
      </c>
      <c r="S558" s="31" t="s">
        <v>2185</v>
      </c>
      <c r="T558" s="46" t="s">
        <v>2186</v>
      </c>
      <c r="U558" s="31" t="s">
        <v>3316</v>
      </c>
      <c r="V558" s="31" t="s">
        <v>3014</v>
      </c>
      <c r="X558" s="42"/>
      <c r="Y558" s="43"/>
      <c r="Z558" s="42"/>
      <c r="AA558" s="5"/>
      <c r="AB558" s="16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59">
        <v>10027481</v>
      </c>
      <c r="G559" s="55" t="s">
        <v>1101</v>
      </c>
      <c r="H559" s="55" t="s">
        <v>1102</v>
      </c>
      <c r="I559" s="55" t="s">
        <v>1103</v>
      </c>
      <c r="J559" s="92"/>
      <c r="K559" s="92"/>
      <c r="L559" s="55" t="s">
        <v>1103</v>
      </c>
      <c r="M559" s="92">
        <v>78701</v>
      </c>
      <c r="N559" s="92">
        <v>415</v>
      </c>
      <c r="O559" s="99">
        <v>1.65</v>
      </c>
      <c r="P559" s="58">
        <v>39199</v>
      </c>
      <c r="Q559" s="13"/>
      <c r="R559" s="93" t="s">
        <v>1743</v>
      </c>
      <c r="S559" s="93" t="s">
        <v>1744</v>
      </c>
      <c r="T559" s="31" t="s">
        <v>1745</v>
      </c>
      <c r="U559" s="31" t="s">
        <v>560</v>
      </c>
      <c r="V559" s="93" t="s">
        <v>2268</v>
      </c>
      <c r="X559" s="42"/>
      <c r="Y559" s="7"/>
      <c r="Z559" s="42"/>
      <c r="AA559" s="5"/>
      <c r="AB559" s="43"/>
      <c r="AC559" s="44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4:147" ht="18.75">
      <c r="D560" s="32"/>
      <c r="E560" s="125">
        <v>10185906</v>
      </c>
      <c r="F560" s="13"/>
      <c r="G560" s="126" t="s">
        <v>3176</v>
      </c>
      <c r="H560" s="126" t="s">
        <v>186</v>
      </c>
      <c r="I560" s="126" t="s">
        <v>3175</v>
      </c>
      <c r="J560" s="127">
        <v>226761</v>
      </c>
      <c r="K560" s="13"/>
      <c r="M560" s="127" t="s">
        <v>3647</v>
      </c>
      <c r="N560" s="31">
        <v>436</v>
      </c>
      <c r="O560" s="129">
        <v>1.182</v>
      </c>
      <c r="P560" s="128">
        <v>39685</v>
      </c>
      <c r="Q560" s="13"/>
      <c r="R560" s="127" t="s">
        <v>66</v>
      </c>
      <c r="S560" s="127" t="s">
        <v>67</v>
      </c>
      <c r="T560" s="127" t="s">
        <v>68</v>
      </c>
      <c r="U560" s="127" t="s">
        <v>560</v>
      </c>
      <c r="V560" s="31" t="s">
        <v>187</v>
      </c>
      <c r="X560" s="42"/>
      <c r="Y560" s="7"/>
      <c r="Z560" s="42"/>
      <c r="AA560" s="5"/>
      <c r="AB560" s="43"/>
      <c r="AC560" s="44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125">
        <v>10870774</v>
      </c>
      <c r="F561" s="13"/>
      <c r="G561" s="126" t="s">
        <v>4595</v>
      </c>
      <c r="H561" s="126" t="s">
        <v>4593</v>
      </c>
      <c r="I561" s="126" t="s">
        <v>4594</v>
      </c>
      <c r="J561" s="127">
        <v>3364844</v>
      </c>
      <c r="K561" s="13"/>
      <c r="M561" s="127" t="s">
        <v>3721</v>
      </c>
      <c r="N561" s="53">
        <v>215</v>
      </c>
      <c r="O561" s="129">
        <v>12.771</v>
      </c>
      <c r="P561" s="128">
        <v>41257</v>
      </c>
      <c r="R561" s="31" t="s">
        <v>1879</v>
      </c>
      <c r="S561" s="127" t="s">
        <v>3081</v>
      </c>
      <c r="T561" s="127" t="s">
        <v>4455</v>
      </c>
      <c r="U561" s="127" t="s">
        <v>560</v>
      </c>
      <c r="V561" s="31" t="s">
        <v>4668</v>
      </c>
      <c r="X561" s="42"/>
      <c r="Y561" s="7"/>
      <c r="Z561" s="42"/>
      <c r="AA561" s="5"/>
      <c r="AB561" s="43"/>
      <c r="AC561" s="44"/>
      <c r="AD561" s="7"/>
      <c r="AE561" s="7"/>
      <c r="AF561" s="6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G562" s="13" t="s">
        <v>3783</v>
      </c>
      <c r="H562" s="13" t="s">
        <v>4205</v>
      </c>
      <c r="I562" s="13" t="s">
        <v>3266</v>
      </c>
      <c r="L562" s="13" t="s">
        <v>3887</v>
      </c>
      <c r="M562" s="31">
        <v>78741</v>
      </c>
      <c r="N562" s="40">
        <v>249</v>
      </c>
      <c r="O562" s="52">
        <v>18.6</v>
      </c>
      <c r="P562" s="30">
        <v>34796</v>
      </c>
      <c r="Q562" s="30">
        <v>34978</v>
      </c>
      <c r="R562" s="30"/>
      <c r="S562" s="31" t="s">
        <v>3267</v>
      </c>
      <c r="T562" s="31" t="s">
        <v>3675</v>
      </c>
      <c r="U562" s="31" t="s">
        <v>3316</v>
      </c>
      <c r="V562" s="31" t="s">
        <v>3530</v>
      </c>
      <c r="X562" s="42"/>
      <c r="Y562" s="7"/>
      <c r="Z562" s="42"/>
      <c r="AA562" s="5"/>
      <c r="AB562" s="43"/>
      <c r="AC562" s="44"/>
      <c r="AD562" s="7"/>
      <c r="AE562" s="7"/>
      <c r="AF562" s="6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68">
        <v>238716</v>
      </c>
      <c r="G563" s="68" t="s">
        <v>100</v>
      </c>
      <c r="H563" s="67" t="s">
        <v>3911</v>
      </c>
      <c r="I563" s="13" t="s">
        <v>3912</v>
      </c>
      <c r="L563" s="67" t="s">
        <v>101</v>
      </c>
      <c r="M563" s="72">
        <v>78705</v>
      </c>
      <c r="N563" s="31">
        <v>9</v>
      </c>
      <c r="O563" s="52">
        <v>0.24</v>
      </c>
      <c r="P563" s="69">
        <v>38203</v>
      </c>
      <c r="Q563" s="69">
        <v>38422</v>
      </c>
      <c r="R563" s="31" t="s">
        <v>1692</v>
      </c>
      <c r="S563" s="31" t="s">
        <v>3913</v>
      </c>
      <c r="T563" s="31" t="s">
        <v>3914</v>
      </c>
      <c r="U563" s="31" t="s">
        <v>3316</v>
      </c>
      <c r="V563" s="31" t="s">
        <v>4003</v>
      </c>
      <c r="X563" s="42"/>
      <c r="Y563" s="7"/>
      <c r="Z563" s="42"/>
      <c r="AA563" s="5"/>
      <c r="AB563" s="43"/>
      <c r="AC563" s="44"/>
      <c r="AD563" s="7"/>
      <c r="AE563" s="7"/>
      <c r="AF563" s="6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32">
        <v>216370</v>
      </c>
      <c r="G564" s="13" t="s">
        <v>2023</v>
      </c>
      <c r="H564" s="13" t="s">
        <v>2024</v>
      </c>
      <c r="I564" s="13" t="s">
        <v>2025</v>
      </c>
      <c r="L564" s="13" t="s">
        <v>4155</v>
      </c>
      <c r="M564" s="31">
        <v>78750</v>
      </c>
      <c r="N564" s="31">
        <v>46</v>
      </c>
      <c r="O564" s="52">
        <v>9.72</v>
      </c>
      <c r="P564" s="104">
        <v>37699</v>
      </c>
      <c r="Q564" s="30"/>
      <c r="R564" s="31" t="s">
        <v>748</v>
      </c>
      <c r="S564" s="31" t="s">
        <v>2026</v>
      </c>
      <c r="T564" s="46" t="s">
        <v>85</v>
      </c>
      <c r="U564" s="4" t="s">
        <v>560</v>
      </c>
      <c r="V564" s="31" t="s">
        <v>2015</v>
      </c>
      <c r="X564" s="42"/>
      <c r="Y564" s="7"/>
      <c r="Z564" s="42"/>
      <c r="AA564" s="5"/>
      <c r="AB564" s="43"/>
      <c r="AC564" s="44"/>
      <c r="AD564" s="7"/>
      <c r="AE564" s="7"/>
      <c r="AF564" s="6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59">
        <v>308877</v>
      </c>
      <c r="G565" s="59" t="s">
        <v>3419</v>
      </c>
      <c r="H565" s="59" t="s">
        <v>1283</v>
      </c>
      <c r="I565" s="59" t="s">
        <v>3420</v>
      </c>
      <c r="J565" s="92">
        <v>3224700</v>
      </c>
      <c r="K565" s="92"/>
      <c r="L565" s="59" t="s">
        <v>3420</v>
      </c>
      <c r="M565" s="92">
        <v>78724</v>
      </c>
      <c r="N565" s="92">
        <v>252</v>
      </c>
      <c r="O565" s="99">
        <v>14</v>
      </c>
      <c r="P565" s="113">
        <v>39055</v>
      </c>
      <c r="Q565" s="58">
        <v>39248</v>
      </c>
      <c r="R565" s="92" t="s">
        <v>2020</v>
      </c>
      <c r="S565" s="92" t="s">
        <v>242</v>
      </c>
      <c r="T565" s="92" t="s">
        <v>243</v>
      </c>
      <c r="U565" s="31" t="s">
        <v>3316</v>
      </c>
      <c r="V565" s="31" t="s">
        <v>4337</v>
      </c>
      <c r="X565" s="42"/>
      <c r="Y565" s="7"/>
      <c r="Z565" s="42"/>
      <c r="AA565" s="5"/>
      <c r="AB565" s="43"/>
      <c r="AC565" s="44"/>
      <c r="AD565" s="7"/>
      <c r="AE565" s="7"/>
      <c r="AF565" s="6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G566" s="13" t="s">
        <v>1533</v>
      </c>
      <c r="H566" s="13" t="s">
        <v>1387</v>
      </c>
      <c r="I566" s="13" t="s">
        <v>3676</v>
      </c>
      <c r="L566" s="13" t="s">
        <v>4141</v>
      </c>
      <c r="M566" s="31">
        <v>78741</v>
      </c>
      <c r="N566" s="40">
        <v>212</v>
      </c>
      <c r="O566" s="52">
        <v>10.5</v>
      </c>
      <c r="P566" s="30" t="s">
        <v>416</v>
      </c>
      <c r="Q566" s="30" t="s">
        <v>416</v>
      </c>
      <c r="R566" s="30"/>
      <c r="S566" s="31" t="s">
        <v>3677</v>
      </c>
      <c r="T566" s="31" t="s">
        <v>3678</v>
      </c>
      <c r="U566" s="31" t="s">
        <v>3316</v>
      </c>
      <c r="V566" s="31" t="s">
        <v>3541</v>
      </c>
      <c r="X566" s="42"/>
      <c r="Y566" s="7"/>
      <c r="Z566" s="42"/>
      <c r="AA566" s="5"/>
      <c r="AB566" s="43"/>
      <c r="AC566" s="44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E567" s="57" t="s">
        <v>3743</v>
      </c>
      <c r="G567" s="55" t="s">
        <v>3252</v>
      </c>
      <c r="H567" s="56" t="s">
        <v>2692</v>
      </c>
      <c r="I567" s="126" t="s">
        <v>2693</v>
      </c>
      <c r="J567" s="127">
        <v>3324587</v>
      </c>
      <c r="K567" s="92"/>
      <c r="L567" s="55"/>
      <c r="M567" s="92">
        <v>78703</v>
      </c>
      <c r="N567" s="92">
        <v>225</v>
      </c>
      <c r="O567" s="99">
        <v>4.52</v>
      </c>
      <c r="P567" s="58">
        <v>39219</v>
      </c>
      <c r="Q567" s="113">
        <v>39493</v>
      </c>
      <c r="R567" s="31" t="s">
        <v>4088</v>
      </c>
      <c r="S567" s="93" t="s">
        <v>2739</v>
      </c>
      <c r="T567" s="31" t="s">
        <v>2740</v>
      </c>
      <c r="U567" s="31" t="s">
        <v>177</v>
      </c>
      <c r="V567" s="93" t="s">
        <v>2268</v>
      </c>
      <c r="X567" s="42"/>
      <c r="Y567" s="7"/>
      <c r="Z567" s="42"/>
      <c r="AA567" s="5"/>
      <c r="AB567" s="43"/>
      <c r="AC567" s="44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G568" s="13" t="s">
        <v>1533</v>
      </c>
      <c r="H568" s="13" t="s">
        <v>3157</v>
      </c>
      <c r="I568" s="13" t="s">
        <v>3158</v>
      </c>
      <c r="L568" s="13" t="s">
        <v>2294</v>
      </c>
      <c r="M568" s="31">
        <v>78704</v>
      </c>
      <c r="N568" s="40">
        <v>65</v>
      </c>
      <c r="O568" s="52">
        <v>3.8</v>
      </c>
      <c r="P568" s="30" t="s">
        <v>416</v>
      </c>
      <c r="Q568" s="30" t="s">
        <v>416</v>
      </c>
      <c r="R568" s="30"/>
      <c r="S568" s="31" t="s">
        <v>2295</v>
      </c>
      <c r="T568" s="46" t="s">
        <v>2296</v>
      </c>
      <c r="U568" s="31" t="s">
        <v>3316</v>
      </c>
      <c r="V568" s="31" t="s">
        <v>1760</v>
      </c>
      <c r="X568" s="42"/>
      <c r="Y568" s="43"/>
      <c r="Z568" s="42"/>
      <c r="AA568" s="5"/>
      <c r="AB568" s="43"/>
      <c r="AC568" s="44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32">
        <v>175349</v>
      </c>
      <c r="G569" s="13" t="s">
        <v>3409</v>
      </c>
      <c r="H569" s="13" t="s">
        <v>3838</v>
      </c>
      <c r="I569" s="13" t="s">
        <v>1045</v>
      </c>
      <c r="L569" s="13" t="s">
        <v>1916</v>
      </c>
      <c r="M569" s="31">
        <v>78741</v>
      </c>
      <c r="N569" s="40">
        <v>36</v>
      </c>
      <c r="O569" s="52">
        <v>4.59</v>
      </c>
      <c r="P569" s="30">
        <v>37069</v>
      </c>
      <c r="Q569" s="30">
        <v>37410</v>
      </c>
      <c r="R569" s="31" t="s">
        <v>4340</v>
      </c>
      <c r="S569" s="31" t="s">
        <v>1917</v>
      </c>
      <c r="T569" s="31" t="s">
        <v>1918</v>
      </c>
      <c r="U569" s="31" t="s">
        <v>560</v>
      </c>
      <c r="V569" s="31" t="s">
        <v>1088</v>
      </c>
      <c r="X569" s="42"/>
      <c r="Y569" s="7"/>
      <c r="Z569" s="42"/>
      <c r="AA569" s="5"/>
      <c r="AB569" s="43"/>
      <c r="AC569" s="44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68">
        <v>234229</v>
      </c>
      <c r="G570" s="67" t="s">
        <v>3293</v>
      </c>
      <c r="H570" s="67" t="s">
        <v>4252</v>
      </c>
      <c r="I570" s="67" t="s">
        <v>4259</v>
      </c>
      <c r="J570" s="72"/>
      <c r="K570" s="72"/>
      <c r="L570" s="67" t="s">
        <v>3205</v>
      </c>
      <c r="M570" s="31">
        <v>78741</v>
      </c>
      <c r="N570" s="40">
        <v>12</v>
      </c>
      <c r="O570" s="52">
        <v>0.841</v>
      </c>
      <c r="P570" s="69">
        <v>38119</v>
      </c>
      <c r="Q570" s="69">
        <v>38257</v>
      </c>
      <c r="R570" s="31" t="s">
        <v>1729</v>
      </c>
      <c r="S570" s="31" t="s">
        <v>4250</v>
      </c>
      <c r="T570" s="31" t="s">
        <v>4251</v>
      </c>
      <c r="U570" s="31" t="s">
        <v>3316</v>
      </c>
      <c r="V570" s="31" t="s">
        <v>2874</v>
      </c>
      <c r="X570" s="42"/>
      <c r="Y570" s="7"/>
      <c r="Z570" s="42"/>
      <c r="AA570" s="5"/>
      <c r="AB570" s="43"/>
      <c r="AC570" s="44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E571" s="59">
        <v>292432</v>
      </c>
      <c r="G571" s="55" t="s">
        <v>923</v>
      </c>
      <c r="H571" s="55" t="s">
        <v>4</v>
      </c>
      <c r="I571" s="55" t="s">
        <v>1916</v>
      </c>
      <c r="J571" s="92"/>
      <c r="K571" s="92"/>
      <c r="L571" s="55" t="s">
        <v>1916</v>
      </c>
      <c r="M571" s="31">
        <v>78741</v>
      </c>
      <c r="N571" s="92">
        <v>70</v>
      </c>
      <c r="O571" s="99">
        <v>4.447</v>
      </c>
      <c r="P571" s="58">
        <v>38792</v>
      </c>
      <c r="Q571" s="58">
        <v>38985</v>
      </c>
      <c r="R571" s="31" t="s">
        <v>2020</v>
      </c>
      <c r="S571" s="93" t="s">
        <v>2394</v>
      </c>
      <c r="T571" s="31" t="s">
        <v>2395</v>
      </c>
      <c r="U571" s="31" t="s">
        <v>3316</v>
      </c>
      <c r="V571" s="31" t="s">
        <v>1956</v>
      </c>
      <c r="X571" s="42"/>
      <c r="Y571" s="7"/>
      <c r="Z571" s="42"/>
      <c r="AA571" s="5"/>
      <c r="AB571" s="43"/>
      <c r="AC571" s="44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2:147" ht="18.75">
      <c r="B572" s="13"/>
      <c r="C572" s="31"/>
      <c r="D572" s="32"/>
      <c r="E572" s="32">
        <v>191979</v>
      </c>
      <c r="G572" s="13" t="s">
        <v>4351</v>
      </c>
      <c r="H572" s="13" t="s">
        <v>3623</v>
      </c>
      <c r="I572" s="13" t="s">
        <v>2331</v>
      </c>
      <c r="L572" s="13" t="s">
        <v>4352</v>
      </c>
      <c r="M572" s="31">
        <v>78744</v>
      </c>
      <c r="N572" s="31">
        <v>35</v>
      </c>
      <c r="O572" s="52">
        <v>3</v>
      </c>
      <c r="P572" s="30">
        <v>37196</v>
      </c>
      <c r="Q572" s="30">
        <v>37438</v>
      </c>
      <c r="R572" s="31" t="s">
        <v>4342</v>
      </c>
      <c r="S572" s="31" t="s">
        <v>937</v>
      </c>
      <c r="T572" s="31" t="s">
        <v>4353</v>
      </c>
      <c r="U572" s="31" t="s">
        <v>3316</v>
      </c>
      <c r="V572" s="31" t="s">
        <v>4015</v>
      </c>
      <c r="X572" s="42"/>
      <c r="Y572" s="7"/>
      <c r="Z572" s="42"/>
      <c r="AA572" s="5"/>
      <c r="AB572" s="43"/>
      <c r="AC572" s="44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59">
        <v>290977</v>
      </c>
      <c r="G573" s="55" t="s">
        <v>928</v>
      </c>
      <c r="H573" s="55" t="s">
        <v>1668</v>
      </c>
      <c r="I573" s="55" t="s">
        <v>1669</v>
      </c>
      <c r="J573" s="92"/>
      <c r="K573" s="92"/>
      <c r="L573" s="55" t="s">
        <v>1669</v>
      </c>
      <c r="M573" s="31">
        <v>78660</v>
      </c>
      <c r="N573" s="101">
        <v>285</v>
      </c>
      <c r="O573" s="99">
        <v>16.501</v>
      </c>
      <c r="P573" s="58">
        <v>38764</v>
      </c>
      <c r="Q573" s="58">
        <v>38818</v>
      </c>
      <c r="R573" s="31" t="s">
        <v>1607</v>
      </c>
      <c r="S573" s="93" t="s">
        <v>4118</v>
      </c>
      <c r="T573" s="31" t="s">
        <v>4119</v>
      </c>
      <c r="U573" s="31" t="s">
        <v>560</v>
      </c>
      <c r="V573" s="31" t="s">
        <v>1956</v>
      </c>
      <c r="X573" s="42"/>
      <c r="Y573" s="7"/>
      <c r="Z573" s="42"/>
      <c r="AA573" s="5"/>
      <c r="AB573" s="43"/>
      <c r="AC573" s="44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G574" s="13" t="s">
        <v>2858</v>
      </c>
      <c r="H574" s="13" t="s">
        <v>2859</v>
      </c>
      <c r="I574" s="13" t="s">
        <v>2860</v>
      </c>
      <c r="L574" s="13" t="s">
        <v>1800</v>
      </c>
      <c r="M574" s="31">
        <v>78728</v>
      </c>
      <c r="N574" s="40">
        <v>210</v>
      </c>
      <c r="O574" s="52">
        <v>12.64</v>
      </c>
      <c r="P574" s="30">
        <v>36200</v>
      </c>
      <c r="Q574" s="30">
        <v>36431</v>
      </c>
      <c r="R574" s="30"/>
      <c r="S574" s="31" t="s">
        <v>89</v>
      </c>
      <c r="T574" s="31" t="s">
        <v>2891</v>
      </c>
      <c r="U574" s="31" t="s">
        <v>3316</v>
      </c>
      <c r="V574" s="31" t="s">
        <v>2832</v>
      </c>
      <c r="X574" s="42"/>
      <c r="Y574" s="7"/>
      <c r="Z574" s="42"/>
      <c r="AA574" s="5"/>
      <c r="AB574" s="43"/>
      <c r="AC574" s="44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125">
        <v>10664439</v>
      </c>
      <c r="F575" s="13"/>
      <c r="G575" s="126" t="s">
        <v>2919</v>
      </c>
      <c r="H575" s="126" t="s">
        <v>2917</v>
      </c>
      <c r="I575" s="126" t="s">
        <v>2918</v>
      </c>
      <c r="J575" s="127">
        <v>3541279</v>
      </c>
      <c r="K575" s="126"/>
      <c r="M575" s="127" t="s">
        <v>3639</v>
      </c>
      <c r="N575" s="127">
        <v>250</v>
      </c>
      <c r="O575" s="129">
        <v>19.594</v>
      </c>
      <c r="P575" s="58">
        <v>40829</v>
      </c>
      <c r="Q575" s="128">
        <v>41062</v>
      </c>
      <c r="R575" s="31" t="s">
        <v>261</v>
      </c>
      <c r="S575" s="127" t="s">
        <v>527</v>
      </c>
      <c r="T575" s="127" t="s">
        <v>2233</v>
      </c>
      <c r="U575" s="31" t="s">
        <v>3316</v>
      </c>
      <c r="V575" s="31" t="s">
        <v>662</v>
      </c>
      <c r="X575" s="42"/>
      <c r="Y575" s="7"/>
      <c r="Z575" s="42"/>
      <c r="AA575" s="5"/>
      <c r="AB575" s="43"/>
      <c r="AC575" s="44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E576" s="125">
        <v>10977321</v>
      </c>
      <c r="F576" s="13"/>
      <c r="G576" s="13" t="s">
        <v>4764</v>
      </c>
      <c r="H576" s="126" t="s">
        <v>4789</v>
      </c>
      <c r="I576" s="126" t="s">
        <v>2918</v>
      </c>
      <c r="J576" s="127">
        <v>1161771</v>
      </c>
      <c r="K576" s="13"/>
      <c r="M576" s="127">
        <v>78727</v>
      </c>
      <c r="N576" s="4">
        <v>256</v>
      </c>
      <c r="O576" s="52">
        <v>13.789</v>
      </c>
      <c r="P576" s="128">
        <v>41460</v>
      </c>
      <c r="Q576" s="128">
        <v>41796</v>
      </c>
      <c r="R576" s="31" t="s">
        <v>261</v>
      </c>
      <c r="S576" s="31" t="s">
        <v>4619</v>
      </c>
      <c r="T576" s="31" t="s">
        <v>2233</v>
      </c>
      <c r="U576" s="31" t="s">
        <v>912</v>
      </c>
      <c r="V576" s="93" t="s">
        <v>4840</v>
      </c>
      <c r="X576" s="42"/>
      <c r="Y576" s="43"/>
      <c r="Z576" s="42"/>
      <c r="AA576" s="5"/>
      <c r="AB576" s="43"/>
      <c r="AC576" s="44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25">
        <v>10881229</v>
      </c>
      <c r="F577" s="13"/>
      <c r="G577" s="126" t="s">
        <v>4710</v>
      </c>
      <c r="H577" s="126" t="s">
        <v>4709</v>
      </c>
      <c r="I577" s="126" t="s">
        <v>4705</v>
      </c>
      <c r="J577" s="127">
        <v>5060885</v>
      </c>
      <c r="K577" s="13"/>
      <c r="M577" s="127" t="s">
        <v>3721</v>
      </c>
      <c r="N577" s="4">
        <v>332</v>
      </c>
      <c r="O577" s="132">
        <v>19.689</v>
      </c>
      <c r="P577" s="128">
        <v>41288</v>
      </c>
      <c r="Q577" s="128">
        <v>41625</v>
      </c>
      <c r="R577" s="127" t="s">
        <v>1879</v>
      </c>
      <c r="S577" s="127" t="s">
        <v>4637</v>
      </c>
      <c r="T577" s="127" t="s">
        <v>4721</v>
      </c>
      <c r="U577" s="4" t="s">
        <v>177</v>
      </c>
      <c r="V577" s="31" t="s">
        <v>4745</v>
      </c>
      <c r="X577" s="42"/>
      <c r="Y577" s="43"/>
      <c r="Z577" s="42"/>
      <c r="AA577" s="5"/>
      <c r="AB577" s="43"/>
      <c r="AC577" s="44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5">
        <v>10879589</v>
      </c>
      <c r="F578" s="13"/>
      <c r="G578" s="126" t="s">
        <v>4692</v>
      </c>
      <c r="H578" s="126" t="s">
        <v>4690</v>
      </c>
      <c r="I578" s="126" t="s">
        <v>4691</v>
      </c>
      <c r="J578" s="127">
        <v>5059790</v>
      </c>
      <c r="K578" s="13"/>
      <c r="M578" s="127" t="s">
        <v>2651</v>
      </c>
      <c r="N578" s="4">
        <v>62</v>
      </c>
      <c r="O578" s="132">
        <v>9.326</v>
      </c>
      <c r="P578" s="128">
        <v>41283</v>
      </c>
      <c r="Q578" s="13"/>
      <c r="R578" s="127" t="s">
        <v>1879</v>
      </c>
      <c r="S578" s="127" t="s">
        <v>4729</v>
      </c>
      <c r="T578" s="127" t="s">
        <v>2235</v>
      </c>
      <c r="U578" s="31" t="s">
        <v>560</v>
      </c>
      <c r="V578" s="31" t="s">
        <v>4745</v>
      </c>
      <c r="X578" s="42"/>
      <c r="Y578" s="43"/>
      <c r="Z578" s="42"/>
      <c r="AA578" s="5"/>
      <c r="AB578" s="43"/>
      <c r="AC578" s="44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125">
        <v>10719804</v>
      </c>
      <c r="F579" s="13"/>
      <c r="G579" s="126" t="s">
        <v>1845</v>
      </c>
      <c r="H579" s="126" t="s">
        <v>1844</v>
      </c>
      <c r="I579" s="126" t="s">
        <v>1846</v>
      </c>
      <c r="J579" s="127">
        <v>3390609</v>
      </c>
      <c r="K579" s="126"/>
      <c r="M579" s="127" t="s">
        <v>2651</v>
      </c>
      <c r="N579" s="31">
        <v>115</v>
      </c>
      <c r="O579" s="132">
        <v>16.275</v>
      </c>
      <c r="P579" s="128">
        <v>40954</v>
      </c>
      <c r="Q579" s="128">
        <v>41299</v>
      </c>
      <c r="R579" s="127" t="s">
        <v>4088</v>
      </c>
      <c r="S579" s="127" t="s">
        <v>3696</v>
      </c>
      <c r="T579" s="127" t="s">
        <v>2235</v>
      </c>
      <c r="U579" s="31" t="s">
        <v>3316</v>
      </c>
      <c r="V579" s="31" t="s">
        <v>4414</v>
      </c>
      <c r="X579" s="42"/>
      <c r="Y579" s="7"/>
      <c r="Z579" s="42"/>
      <c r="AA579" s="5"/>
      <c r="AB579" s="43"/>
      <c r="AC579" s="44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57" t="s">
        <v>113</v>
      </c>
      <c r="G580" s="59" t="s">
        <v>2646</v>
      </c>
      <c r="H580" s="59" t="s">
        <v>1282</v>
      </c>
      <c r="I580" s="59" t="s">
        <v>1479</v>
      </c>
      <c r="J580" s="92">
        <v>3275740</v>
      </c>
      <c r="K580" s="92"/>
      <c r="L580" s="59" t="s">
        <v>1479</v>
      </c>
      <c r="M580" s="92">
        <v>78757</v>
      </c>
      <c r="N580" s="92">
        <v>4</v>
      </c>
      <c r="O580" s="99">
        <v>0.94</v>
      </c>
      <c r="P580" s="113">
        <v>39038</v>
      </c>
      <c r="Q580" s="58">
        <v>39266</v>
      </c>
      <c r="R580" s="92" t="s">
        <v>4340</v>
      </c>
      <c r="S580" s="92" t="s">
        <v>1547</v>
      </c>
      <c r="T580" s="92" t="s">
        <v>1548</v>
      </c>
      <c r="U580" s="31" t="s">
        <v>3316</v>
      </c>
      <c r="V580" s="31" t="s">
        <v>4337</v>
      </c>
      <c r="X580" s="42"/>
      <c r="Y580" s="7"/>
      <c r="Z580" s="42"/>
      <c r="AA580" s="5"/>
      <c r="AB580" s="43"/>
      <c r="AC580" s="44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32"/>
      <c r="C581" s="31"/>
      <c r="E581" s="59">
        <v>293991</v>
      </c>
      <c r="G581" s="55" t="s">
        <v>3669</v>
      </c>
      <c r="H581" s="56" t="s">
        <v>490</v>
      </c>
      <c r="I581" s="55" t="s">
        <v>3670</v>
      </c>
      <c r="J581" s="92">
        <v>350222</v>
      </c>
      <c r="K581" s="92"/>
      <c r="L581" s="55" t="s">
        <v>3670</v>
      </c>
      <c r="M581" s="92">
        <v>78705</v>
      </c>
      <c r="N581" s="92">
        <v>49</v>
      </c>
      <c r="O581" s="99">
        <v>0.322</v>
      </c>
      <c r="P581" s="58">
        <v>38813</v>
      </c>
      <c r="Q581" s="58">
        <v>38894</v>
      </c>
      <c r="R581" s="31" t="s">
        <v>2020</v>
      </c>
      <c r="S581" s="93" t="s">
        <v>2546</v>
      </c>
      <c r="T581" s="93" t="s">
        <v>1390</v>
      </c>
      <c r="U581" s="31" t="s">
        <v>3316</v>
      </c>
      <c r="V581" s="31" t="s">
        <v>1821</v>
      </c>
      <c r="X581" s="42"/>
      <c r="Y581" s="43"/>
      <c r="Z581" s="42"/>
      <c r="AA581" s="5"/>
      <c r="AB581" s="43"/>
      <c r="AC581" s="44"/>
      <c r="AD581" s="7"/>
      <c r="AE581" s="7"/>
      <c r="AF581" s="6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59">
        <v>293988</v>
      </c>
      <c r="G582" s="55" t="s">
        <v>3667</v>
      </c>
      <c r="H582" s="56" t="s">
        <v>489</v>
      </c>
      <c r="I582" s="55" t="s">
        <v>3668</v>
      </c>
      <c r="J582" s="92">
        <v>3212846</v>
      </c>
      <c r="K582" s="92"/>
      <c r="L582" s="55" t="s">
        <v>3668</v>
      </c>
      <c r="M582" s="92">
        <v>78705</v>
      </c>
      <c r="N582" s="92">
        <v>49</v>
      </c>
      <c r="O582" s="99">
        <v>0.322</v>
      </c>
      <c r="P582" s="58">
        <v>38813</v>
      </c>
      <c r="Q582" s="58">
        <v>38894</v>
      </c>
      <c r="R582" s="31" t="s">
        <v>2020</v>
      </c>
      <c r="S582" s="93" t="s">
        <v>2546</v>
      </c>
      <c r="T582" s="93" t="s">
        <v>1390</v>
      </c>
      <c r="U582" s="31" t="s">
        <v>3316</v>
      </c>
      <c r="V582" s="31" t="s">
        <v>1821</v>
      </c>
      <c r="X582" s="42"/>
      <c r="Y582" s="43"/>
      <c r="Z582" s="42"/>
      <c r="AA582" s="5"/>
      <c r="AB582" s="43"/>
      <c r="AC582" s="44"/>
      <c r="AD582" s="7"/>
      <c r="AE582" s="7"/>
      <c r="AF582" s="6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57" t="s">
        <v>2421</v>
      </c>
      <c r="G583" s="126" t="s">
        <v>2336</v>
      </c>
      <c r="H583" s="56" t="s">
        <v>2422</v>
      </c>
      <c r="I583" s="55" t="s">
        <v>1898</v>
      </c>
      <c r="J583" s="92">
        <v>3214280</v>
      </c>
      <c r="K583" s="92"/>
      <c r="L583" s="55" t="s">
        <v>1898</v>
      </c>
      <c r="M583" s="92">
        <v>78750</v>
      </c>
      <c r="N583" s="92">
        <v>145</v>
      </c>
      <c r="O583" s="99">
        <v>19.82</v>
      </c>
      <c r="P583" s="58">
        <v>38827</v>
      </c>
      <c r="Q583" s="58">
        <v>39070</v>
      </c>
      <c r="R583" s="92" t="s">
        <v>602</v>
      </c>
      <c r="S583" s="93" t="s">
        <v>4320</v>
      </c>
      <c r="T583" s="93" t="s">
        <v>4321</v>
      </c>
      <c r="U583" s="31" t="s">
        <v>3316</v>
      </c>
      <c r="V583" s="31" t="s">
        <v>1821</v>
      </c>
      <c r="X583" s="42"/>
      <c r="Y583" s="43"/>
      <c r="Z583" s="42"/>
      <c r="AA583" s="5"/>
      <c r="AB583" s="43"/>
      <c r="AC583" s="44"/>
      <c r="AD583" s="7"/>
      <c r="AE583" s="7"/>
      <c r="AF583" s="6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E584" s="125">
        <v>10991654</v>
      </c>
      <c r="F584" s="13"/>
      <c r="G584" s="126" t="s">
        <v>4813</v>
      </c>
      <c r="H584" s="126" t="s">
        <v>4842</v>
      </c>
      <c r="I584" s="126" t="s">
        <v>4814</v>
      </c>
      <c r="J584" s="127">
        <v>455522</v>
      </c>
      <c r="K584" s="13"/>
      <c r="L584" s="126"/>
      <c r="M584" s="127" t="s">
        <v>2788</v>
      </c>
      <c r="N584" s="31">
        <v>50</v>
      </c>
      <c r="O584" s="129">
        <v>7.315</v>
      </c>
      <c r="P584" s="128">
        <v>41486</v>
      </c>
      <c r="Q584" s="13"/>
      <c r="R584" s="127" t="s">
        <v>4844</v>
      </c>
      <c r="S584" s="127" t="s">
        <v>4843</v>
      </c>
      <c r="T584" s="127" t="s">
        <v>2339</v>
      </c>
      <c r="U584" s="31" t="s">
        <v>913</v>
      </c>
      <c r="V584" s="31" t="s">
        <v>4862</v>
      </c>
      <c r="X584" s="42"/>
      <c r="Y584" s="43"/>
      <c r="Z584" s="42"/>
      <c r="AA584" s="5"/>
      <c r="AB584" s="43"/>
      <c r="AC584" s="44"/>
      <c r="AD584" s="7"/>
      <c r="AE584" s="7"/>
      <c r="AF584" s="6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32">
        <v>202817</v>
      </c>
      <c r="G585" s="13" t="s">
        <v>2845</v>
      </c>
      <c r="H585" s="13" t="s">
        <v>986</v>
      </c>
      <c r="I585" s="47" t="s">
        <v>4020</v>
      </c>
      <c r="J585" s="46"/>
      <c r="K585" s="46"/>
      <c r="L585" s="13" t="s">
        <v>3013</v>
      </c>
      <c r="M585" s="31">
        <v>78701</v>
      </c>
      <c r="N585" s="40">
        <v>140</v>
      </c>
      <c r="O585" s="52">
        <v>1.767</v>
      </c>
      <c r="P585" s="30">
        <v>37363</v>
      </c>
      <c r="Q585" s="30">
        <v>37434</v>
      </c>
      <c r="R585" s="31" t="s">
        <v>76</v>
      </c>
      <c r="S585" s="31" t="s">
        <v>4262</v>
      </c>
      <c r="T585" s="31" t="s">
        <v>1390</v>
      </c>
      <c r="U585" s="31" t="s">
        <v>3316</v>
      </c>
      <c r="V585" s="31" t="s">
        <v>2311</v>
      </c>
      <c r="X585" s="42"/>
      <c r="Y585" s="43"/>
      <c r="Z585" s="42"/>
      <c r="AA585" s="5"/>
      <c r="AB585" s="43"/>
      <c r="AC585" s="44"/>
      <c r="AD585" s="7"/>
      <c r="AE585" s="7"/>
      <c r="AF585" s="6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E586" s="59">
        <v>243768</v>
      </c>
      <c r="G586" s="55" t="s">
        <v>1417</v>
      </c>
      <c r="H586" s="55" t="s">
        <v>3852</v>
      </c>
      <c r="I586" s="13" t="s">
        <v>793</v>
      </c>
      <c r="J586" s="31">
        <v>1118767</v>
      </c>
      <c r="L586" s="55" t="s">
        <v>1418</v>
      </c>
      <c r="M586" s="31">
        <v>78702</v>
      </c>
      <c r="N586" s="31">
        <v>3</v>
      </c>
      <c r="O586" s="52">
        <v>0.2</v>
      </c>
      <c r="P586" s="58">
        <v>38287</v>
      </c>
      <c r="Q586" s="69">
        <v>38372</v>
      </c>
      <c r="R586" s="4" t="s">
        <v>4088</v>
      </c>
      <c r="S586" s="4" t="s">
        <v>4089</v>
      </c>
      <c r="T586" s="4" t="s">
        <v>4090</v>
      </c>
      <c r="U586" s="31" t="s">
        <v>2057</v>
      </c>
      <c r="V586" s="31" t="s">
        <v>595</v>
      </c>
      <c r="X586" s="42"/>
      <c r="Y586" s="43"/>
      <c r="Z586" s="42"/>
      <c r="AA586" s="5"/>
      <c r="AB586" s="43"/>
      <c r="AC586" s="44"/>
      <c r="AD586" s="7"/>
      <c r="AE586" s="7"/>
      <c r="AF586" s="6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59">
        <v>231054</v>
      </c>
      <c r="G587" s="55" t="s">
        <v>3948</v>
      </c>
      <c r="H587" s="55" t="s">
        <v>3949</v>
      </c>
      <c r="I587" s="13" t="s">
        <v>3950</v>
      </c>
      <c r="L587" s="55" t="s">
        <v>3951</v>
      </c>
      <c r="M587" s="31">
        <v>78705</v>
      </c>
      <c r="N587" s="31">
        <v>55</v>
      </c>
      <c r="O587" s="52">
        <v>0.491</v>
      </c>
      <c r="P587" s="58">
        <v>38057</v>
      </c>
      <c r="Q587" s="58">
        <v>38128</v>
      </c>
      <c r="R587" s="31" t="s">
        <v>1692</v>
      </c>
      <c r="S587" s="31" t="s">
        <v>3952</v>
      </c>
      <c r="T587" s="31" t="s">
        <v>3953</v>
      </c>
      <c r="U587" s="31" t="s">
        <v>3316</v>
      </c>
      <c r="V587" s="31" t="s">
        <v>2658</v>
      </c>
      <c r="X587" s="42"/>
      <c r="Y587" s="43"/>
      <c r="Z587" s="42"/>
      <c r="AA587" s="5"/>
      <c r="AB587" s="43"/>
      <c r="AC587" s="44"/>
      <c r="AD587" s="7"/>
      <c r="AE587" s="7"/>
      <c r="AF587" s="6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32">
        <v>10080679</v>
      </c>
      <c r="G588" s="13" t="s">
        <v>3939</v>
      </c>
      <c r="H588" s="13" t="s">
        <v>3940</v>
      </c>
      <c r="I588" s="13" t="s">
        <v>3941</v>
      </c>
      <c r="J588" s="31">
        <v>3290528</v>
      </c>
      <c r="L588" s="58"/>
      <c r="M588" s="31" t="s">
        <v>3942</v>
      </c>
      <c r="N588" s="31">
        <v>221</v>
      </c>
      <c r="O588" s="31">
        <v>15.02</v>
      </c>
      <c r="P588" s="58">
        <v>39367</v>
      </c>
      <c r="Q588" s="13"/>
      <c r="R588" s="93" t="s">
        <v>1554</v>
      </c>
      <c r="S588" s="93" t="s">
        <v>1520</v>
      </c>
      <c r="T588" s="31" t="s">
        <v>1521</v>
      </c>
      <c r="U588" s="31" t="s">
        <v>560</v>
      </c>
      <c r="V588" s="31" t="s">
        <v>2301</v>
      </c>
      <c r="X588" s="42"/>
      <c r="Y588" s="43"/>
      <c r="Z588" s="42"/>
      <c r="AA588" s="5"/>
      <c r="AB588" s="43"/>
      <c r="AC588" s="44"/>
      <c r="AD588" s="7"/>
      <c r="AE588" s="7"/>
      <c r="AF588" s="6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125">
        <v>10179399</v>
      </c>
      <c r="F589" s="13"/>
      <c r="G589" s="126" t="s">
        <v>2203</v>
      </c>
      <c r="H589" s="126" t="s">
        <v>719</v>
      </c>
      <c r="I589" s="126" t="s">
        <v>2202</v>
      </c>
      <c r="J589" s="127">
        <v>3342795</v>
      </c>
      <c r="K589" s="13"/>
      <c r="M589" s="127" t="s">
        <v>2204</v>
      </c>
      <c r="N589" s="31">
        <v>288</v>
      </c>
      <c r="O589" s="129">
        <v>16.1</v>
      </c>
      <c r="P589" s="128">
        <v>39666</v>
      </c>
      <c r="Q589" s="13"/>
      <c r="R589" s="127" t="s">
        <v>1554</v>
      </c>
      <c r="S589" s="127" t="s">
        <v>63</v>
      </c>
      <c r="T589" s="127" t="s">
        <v>3096</v>
      </c>
      <c r="U589" s="127" t="s">
        <v>560</v>
      </c>
      <c r="V589" s="31" t="s">
        <v>187</v>
      </c>
      <c r="X589" s="42"/>
      <c r="Y589" s="43"/>
      <c r="Z589" s="42"/>
      <c r="AA589" s="5"/>
      <c r="AB589" s="43"/>
      <c r="AC589" s="44"/>
      <c r="AD589" s="7"/>
      <c r="AE589" s="7"/>
      <c r="AF589" s="6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32">
        <v>10081185</v>
      </c>
      <c r="G590" s="13" t="s">
        <v>569</v>
      </c>
      <c r="H590" s="13" t="s">
        <v>719</v>
      </c>
      <c r="I590" s="13" t="s">
        <v>1524</v>
      </c>
      <c r="J590" s="31">
        <v>3342795</v>
      </c>
      <c r="L590" s="58"/>
      <c r="M590" s="31">
        <v>78753</v>
      </c>
      <c r="N590" s="31">
        <v>288</v>
      </c>
      <c r="O590" s="31">
        <v>16.1</v>
      </c>
      <c r="P590" s="58">
        <v>39370</v>
      </c>
      <c r="Q590" s="13"/>
      <c r="R590" s="93" t="s">
        <v>1554</v>
      </c>
      <c r="S590" s="93" t="s">
        <v>1525</v>
      </c>
      <c r="T590" s="31" t="s">
        <v>3096</v>
      </c>
      <c r="U590" s="31" t="s">
        <v>560</v>
      </c>
      <c r="V590" s="31" t="s">
        <v>2301</v>
      </c>
      <c r="X590" s="42"/>
      <c r="Y590" s="43"/>
      <c r="Z590" s="42"/>
      <c r="AA590" s="5"/>
      <c r="AB590" s="43"/>
      <c r="AC590" s="44"/>
      <c r="AD590" s="7"/>
      <c r="AE590" s="7"/>
      <c r="AF590" s="6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E591" s="32">
        <v>10079864</v>
      </c>
      <c r="G591" s="13" t="s">
        <v>3936</v>
      </c>
      <c r="H591" s="13" t="s">
        <v>38</v>
      </c>
      <c r="I591" s="13" t="s">
        <v>3937</v>
      </c>
      <c r="J591" s="31">
        <v>3323795</v>
      </c>
      <c r="L591" s="58"/>
      <c r="M591" s="31" t="s">
        <v>3938</v>
      </c>
      <c r="N591" s="31">
        <v>225</v>
      </c>
      <c r="O591" s="31">
        <v>8.32</v>
      </c>
      <c r="P591" s="58">
        <v>39365</v>
      </c>
      <c r="Q591" s="58">
        <v>39694</v>
      </c>
      <c r="R591" s="93" t="s">
        <v>1662</v>
      </c>
      <c r="S591" s="93" t="s">
        <v>1648</v>
      </c>
      <c r="T591" s="31" t="s">
        <v>1127</v>
      </c>
      <c r="U591" s="31" t="s">
        <v>3316</v>
      </c>
      <c r="V591" s="31" t="s">
        <v>2301</v>
      </c>
      <c r="X591" s="42"/>
      <c r="Y591" s="43"/>
      <c r="Z591" s="42"/>
      <c r="AA591" s="5"/>
      <c r="AB591" s="16"/>
      <c r="AC591" s="44"/>
      <c r="AD591" s="7"/>
      <c r="AE591" s="7"/>
      <c r="AF591" s="6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59"/>
      <c r="C592" s="31"/>
      <c r="D592" s="59"/>
      <c r="E592" s="125">
        <v>10617061</v>
      </c>
      <c r="F592" s="13"/>
      <c r="G592" s="126" t="s">
        <v>3956</v>
      </c>
      <c r="H592" s="126" t="s">
        <v>3954</v>
      </c>
      <c r="I592" s="126" t="s">
        <v>3955</v>
      </c>
      <c r="J592" s="127">
        <v>3540409</v>
      </c>
      <c r="K592" s="13"/>
      <c r="M592" s="127" t="s">
        <v>552</v>
      </c>
      <c r="N592" s="31">
        <v>570</v>
      </c>
      <c r="O592" s="120">
        <v>27.654</v>
      </c>
      <c r="P592" s="128">
        <v>40729</v>
      </c>
      <c r="Q592" s="128">
        <v>40998</v>
      </c>
      <c r="R592" s="31" t="s">
        <v>4088</v>
      </c>
      <c r="S592" s="127" t="s">
        <v>2133</v>
      </c>
      <c r="T592" s="127" t="s">
        <v>2234</v>
      </c>
      <c r="U592" s="31" t="s">
        <v>3316</v>
      </c>
      <c r="V592" s="31" t="s">
        <v>3118</v>
      </c>
      <c r="X592" s="42"/>
      <c r="Y592" s="43"/>
      <c r="Z592" s="42"/>
      <c r="AA592" s="5"/>
      <c r="AB592" s="16"/>
      <c r="AC592" s="44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32">
        <v>145100</v>
      </c>
      <c r="G593" s="13" t="s">
        <v>435</v>
      </c>
      <c r="H593" s="13" t="s">
        <v>3307</v>
      </c>
      <c r="I593" s="13" t="s">
        <v>3308</v>
      </c>
      <c r="L593" s="13" t="s">
        <v>1801</v>
      </c>
      <c r="M593" s="31">
        <v>78701</v>
      </c>
      <c r="N593" s="40">
        <v>53</v>
      </c>
      <c r="O593" s="52">
        <v>0.27</v>
      </c>
      <c r="P593" s="30">
        <v>36651</v>
      </c>
      <c r="Q593" s="30">
        <v>36851</v>
      </c>
      <c r="R593" s="30"/>
      <c r="S593" s="31" t="s">
        <v>3782</v>
      </c>
      <c r="T593" s="31" t="s">
        <v>1214</v>
      </c>
      <c r="U593" s="31" t="s">
        <v>3316</v>
      </c>
      <c r="V593" s="31" t="s">
        <v>4246</v>
      </c>
      <c r="X593" s="42"/>
      <c r="Y593" s="43"/>
      <c r="Z593" s="42"/>
      <c r="AA593" s="5"/>
      <c r="AB593" s="43"/>
      <c r="AC593" s="44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32">
        <v>216489</v>
      </c>
      <c r="G594" s="47" t="s">
        <v>2027</v>
      </c>
      <c r="H594" s="13" t="s">
        <v>2028</v>
      </c>
      <c r="I594" s="47" t="s">
        <v>2029</v>
      </c>
      <c r="J594" s="46"/>
      <c r="K594" s="46"/>
      <c r="L594" s="13" t="s">
        <v>2957</v>
      </c>
      <c r="M594" s="31">
        <v>78744</v>
      </c>
      <c r="N594" s="31">
        <v>163</v>
      </c>
      <c r="O594" s="52">
        <v>26.4</v>
      </c>
      <c r="P594" s="104">
        <v>37698</v>
      </c>
      <c r="Q594" s="104">
        <v>37916</v>
      </c>
      <c r="R594" s="31" t="s">
        <v>2020</v>
      </c>
      <c r="S594" s="31" t="s">
        <v>2021</v>
      </c>
      <c r="T594" s="31" t="s">
        <v>2022</v>
      </c>
      <c r="U594" s="4" t="s">
        <v>3316</v>
      </c>
      <c r="V594" s="31" t="s">
        <v>2015</v>
      </c>
      <c r="X594" s="42"/>
      <c r="Y594" s="43"/>
      <c r="Z594" s="42"/>
      <c r="AA594" s="5"/>
      <c r="AB594" s="16"/>
      <c r="AC594" s="44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25">
        <v>11147071</v>
      </c>
      <c r="F595" s="13"/>
      <c r="G595" s="126" t="s">
        <v>5133</v>
      </c>
      <c r="H595" s="126" t="s">
        <v>5155</v>
      </c>
      <c r="I595" s="126" t="s">
        <v>5132</v>
      </c>
      <c r="J595" s="127">
        <v>5096155</v>
      </c>
      <c r="K595" s="13"/>
      <c r="M595" s="127" t="s">
        <v>4086</v>
      </c>
      <c r="N595" s="31">
        <v>32</v>
      </c>
      <c r="O595" s="135">
        <v>1.999</v>
      </c>
      <c r="P595" s="128">
        <v>41773</v>
      </c>
      <c r="Q595" s="126"/>
      <c r="R595" s="31" t="s">
        <v>4490</v>
      </c>
      <c r="S595" s="127" t="s">
        <v>5156</v>
      </c>
      <c r="T595" s="127" t="s">
        <v>2234</v>
      </c>
      <c r="U595" s="127" t="s">
        <v>913</v>
      </c>
      <c r="V595" s="31" t="s">
        <v>5178</v>
      </c>
      <c r="X595" s="42"/>
      <c r="Y595" s="43"/>
      <c r="Z595" s="42"/>
      <c r="AA595" s="5"/>
      <c r="AB595" s="16"/>
      <c r="AC595" s="44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32">
        <v>10088881</v>
      </c>
      <c r="G596" s="13" t="s">
        <v>15</v>
      </c>
      <c r="H596" s="13" t="s">
        <v>4057</v>
      </c>
      <c r="I596" s="13" t="s">
        <v>16</v>
      </c>
      <c r="J596" s="31">
        <v>3218512</v>
      </c>
      <c r="L596" s="58"/>
      <c r="M596" s="31" t="s">
        <v>545</v>
      </c>
      <c r="N596" s="31">
        <v>298</v>
      </c>
      <c r="O596" s="31">
        <v>4.1</v>
      </c>
      <c r="P596" s="58">
        <v>39394</v>
      </c>
      <c r="Q596" s="58">
        <v>39603</v>
      </c>
      <c r="R596" s="93" t="s">
        <v>1554</v>
      </c>
      <c r="S596" s="93" t="s">
        <v>3479</v>
      </c>
      <c r="T596" s="31" t="s">
        <v>3480</v>
      </c>
      <c r="U596" s="4" t="s">
        <v>3316</v>
      </c>
      <c r="V596" s="31" t="s">
        <v>2301</v>
      </c>
      <c r="X596" s="42"/>
      <c r="Y596" s="43"/>
      <c r="Z596" s="42"/>
      <c r="AA596" s="5"/>
      <c r="AB596" s="43"/>
      <c r="AC596" s="44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125">
        <v>10934993</v>
      </c>
      <c r="F597" s="13"/>
      <c r="G597" s="13" t="s">
        <v>4769</v>
      </c>
      <c r="H597" s="126" t="s">
        <v>4793</v>
      </c>
      <c r="I597" s="13" t="s">
        <v>4770</v>
      </c>
      <c r="J597" s="127">
        <v>132265</v>
      </c>
      <c r="K597" s="13"/>
      <c r="M597" s="127">
        <v>78704</v>
      </c>
      <c r="N597" s="4">
        <v>350</v>
      </c>
      <c r="O597" s="52">
        <v>3.026</v>
      </c>
      <c r="P597" s="128">
        <v>41383</v>
      </c>
      <c r="Q597" s="128">
        <v>41771</v>
      </c>
      <c r="R597" s="31" t="s">
        <v>261</v>
      </c>
      <c r="S597" s="31" t="s">
        <v>4794</v>
      </c>
      <c r="T597" s="31" t="s">
        <v>2233</v>
      </c>
      <c r="U597" s="31" t="s">
        <v>912</v>
      </c>
      <c r="V597" s="93" t="s">
        <v>4840</v>
      </c>
      <c r="X597" s="42"/>
      <c r="Y597" s="43"/>
      <c r="Z597" s="42"/>
      <c r="AA597" s="5"/>
      <c r="AB597" s="16"/>
      <c r="AC597" s="44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1:147" ht="18.75">
      <c r="A598" s="125"/>
      <c r="B598" s="13"/>
      <c r="C598" s="126"/>
      <c r="D598" s="32"/>
      <c r="G598" s="13" t="s">
        <v>1129</v>
      </c>
      <c r="H598" s="13" t="s">
        <v>636</v>
      </c>
      <c r="I598" s="13" t="s">
        <v>1130</v>
      </c>
      <c r="L598" s="13" t="s">
        <v>2062</v>
      </c>
      <c r="M598" s="7">
        <v>78729</v>
      </c>
      <c r="N598" s="40">
        <v>250</v>
      </c>
      <c r="O598" s="52">
        <v>14.3</v>
      </c>
      <c r="P598" s="30" t="s">
        <v>1131</v>
      </c>
      <c r="Q598" s="30">
        <v>36487</v>
      </c>
      <c r="R598" s="30"/>
      <c r="S598" s="31" t="s">
        <v>1132</v>
      </c>
      <c r="T598" s="31" t="s">
        <v>1133</v>
      </c>
      <c r="U598" s="31" t="s">
        <v>3316</v>
      </c>
      <c r="V598" s="31" t="s">
        <v>2832</v>
      </c>
      <c r="X598" s="42"/>
      <c r="Y598" s="43"/>
      <c r="Z598" s="42"/>
      <c r="AA598" s="5"/>
      <c r="AB598" s="16"/>
      <c r="AC598" s="44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125" t="s">
        <v>5042</v>
      </c>
      <c r="F599" s="13"/>
      <c r="G599" s="126" t="s">
        <v>4995</v>
      </c>
      <c r="H599" s="126" t="s">
        <v>5043</v>
      </c>
      <c r="I599" s="13" t="s">
        <v>4757</v>
      </c>
      <c r="J599" s="127">
        <v>5065963</v>
      </c>
      <c r="K599" s="13"/>
      <c r="M599" s="127">
        <v>78717</v>
      </c>
      <c r="N599" s="4">
        <v>421</v>
      </c>
      <c r="O599" s="52">
        <v>14.1</v>
      </c>
      <c r="P599" s="128">
        <v>41376</v>
      </c>
      <c r="Q599" s="13"/>
      <c r="R599" s="31" t="s">
        <v>1879</v>
      </c>
      <c r="S599" s="31" t="s">
        <v>4619</v>
      </c>
      <c r="T599" s="31" t="s">
        <v>2233</v>
      </c>
      <c r="U599" s="31" t="s">
        <v>913</v>
      </c>
      <c r="V599" s="93" t="s">
        <v>4840</v>
      </c>
      <c r="X599" s="42"/>
      <c r="Y599" s="43"/>
      <c r="Z599" s="42"/>
      <c r="AA599" s="5"/>
      <c r="AB599" s="16"/>
      <c r="AC599" s="44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57" t="s">
        <v>1658</v>
      </c>
      <c r="G600" s="13" t="s">
        <v>546</v>
      </c>
      <c r="H600" s="55" t="s">
        <v>1657</v>
      </c>
      <c r="I600" s="55" t="s">
        <v>255</v>
      </c>
      <c r="J600" s="92">
        <v>106573</v>
      </c>
      <c r="K600" s="92"/>
      <c r="L600" s="55" t="s">
        <v>255</v>
      </c>
      <c r="M600" s="92">
        <v>78734</v>
      </c>
      <c r="N600" s="101">
        <v>55</v>
      </c>
      <c r="O600" s="99">
        <v>2.565</v>
      </c>
      <c r="P600" s="58">
        <v>39226</v>
      </c>
      <c r="Q600" s="58">
        <v>39489</v>
      </c>
      <c r="R600" s="93" t="s">
        <v>4340</v>
      </c>
      <c r="S600" s="93" t="s">
        <v>1749</v>
      </c>
      <c r="T600" s="31" t="s">
        <v>1750</v>
      </c>
      <c r="U600" s="93" t="s">
        <v>912</v>
      </c>
      <c r="V600" s="93" t="s">
        <v>2268</v>
      </c>
      <c r="X600" s="42"/>
      <c r="Y600" s="43"/>
      <c r="Z600" s="42"/>
      <c r="AA600" s="5"/>
      <c r="AB600" s="16"/>
      <c r="AC600" s="44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62">
        <v>191377</v>
      </c>
      <c r="G601" s="13" t="s">
        <v>2181</v>
      </c>
      <c r="H601" s="13" t="s">
        <v>2182</v>
      </c>
      <c r="I601" s="13" t="s">
        <v>1069</v>
      </c>
      <c r="L601" s="13" t="s">
        <v>964</v>
      </c>
      <c r="M601" s="31">
        <v>78734</v>
      </c>
      <c r="N601" s="40">
        <v>4</v>
      </c>
      <c r="O601" s="52">
        <v>0.8</v>
      </c>
      <c r="P601" s="30">
        <v>36832</v>
      </c>
      <c r="Q601" s="30">
        <v>37378</v>
      </c>
      <c r="R601" s="30"/>
      <c r="S601" s="31" t="s">
        <v>2405</v>
      </c>
      <c r="T601" s="31" t="s">
        <v>1673</v>
      </c>
      <c r="U601" s="31" t="s">
        <v>3316</v>
      </c>
      <c r="V601" s="31" t="s">
        <v>3808</v>
      </c>
      <c r="X601" s="42"/>
      <c r="Y601" s="43"/>
      <c r="Z601" s="42"/>
      <c r="AA601" s="5"/>
      <c r="AB601" s="16"/>
      <c r="AC601" s="44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32">
        <v>10122409</v>
      </c>
      <c r="G602" s="13" t="s">
        <v>621</v>
      </c>
      <c r="H602" s="13" t="s">
        <v>622</v>
      </c>
      <c r="I602" s="13" t="s">
        <v>623</v>
      </c>
      <c r="J602" s="31">
        <v>3345810</v>
      </c>
      <c r="M602" s="31">
        <v>78734</v>
      </c>
      <c r="N602" s="53">
        <v>12</v>
      </c>
      <c r="O602" s="52">
        <v>1.77</v>
      </c>
      <c r="P602" s="58">
        <v>39513</v>
      </c>
      <c r="Q602" s="13"/>
      <c r="R602" s="93" t="s">
        <v>261</v>
      </c>
      <c r="S602" s="93" t="s">
        <v>785</v>
      </c>
      <c r="T602" s="31" t="s">
        <v>2844</v>
      </c>
      <c r="U602" s="31" t="s">
        <v>560</v>
      </c>
      <c r="V602" s="31" t="s">
        <v>3900</v>
      </c>
      <c r="X602" s="42"/>
      <c r="Y602" s="43"/>
      <c r="Z602" s="42"/>
      <c r="AA602" s="5"/>
      <c r="AB602" s="16"/>
      <c r="AC602" s="44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32"/>
      <c r="C603" s="31"/>
      <c r="D603" s="13"/>
      <c r="E603" s="32">
        <v>10110162</v>
      </c>
      <c r="G603" s="13" t="s">
        <v>2378</v>
      </c>
      <c r="H603" s="13" t="s">
        <v>2617</v>
      </c>
      <c r="I603" s="13" t="s">
        <v>2379</v>
      </c>
      <c r="J603" s="31">
        <v>3208476</v>
      </c>
      <c r="M603" s="31">
        <v>78749</v>
      </c>
      <c r="N603" s="31">
        <v>148</v>
      </c>
      <c r="O603" s="52">
        <v>7.57</v>
      </c>
      <c r="P603" s="58">
        <v>39476</v>
      </c>
      <c r="Q603" s="58">
        <v>39661</v>
      </c>
      <c r="R603" s="31" t="s">
        <v>2020</v>
      </c>
      <c r="S603" s="93" t="s">
        <v>3361</v>
      </c>
      <c r="T603" s="31" t="s">
        <v>3362</v>
      </c>
      <c r="U603" s="31" t="s">
        <v>177</v>
      </c>
      <c r="V603" s="31" t="s">
        <v>3900</v>
      </c>
      <c r="X603" s="42"/>
      <c r="Y603" s="7"/>
      <c r="Z603" s="42"/>
      <c r="AA603" s="5"/>
      <c r="AB603" s="16"/>
      <c r="AC603" s="44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57" t="s">
        <v>3378</v>
      </c>
      <c r="G604" s="13" t="s">
        <v>2378</v>
      </c>
      <c r="H604" s="59" t="s">
        <v>3377</v>
      </c>
      <c r="I604" s="59" t="s">
        <v>2411</v>
      </c>
      <c r="J604" s="92"/>
      <c r="K604" s="92"/>
      <c r="L604" s="59" t="s">
        <v>2411</v>
      </c>
      <c r="M604" s="92">
        <v>78749</v>
      </c>
      <c r="N604" s="92">
        <v>148</v>
      </c>
      <c r="O604" s="99">
        <v>7.57</v>
      </c>
      <c r="P604" s="113">
        <v>39476</v>
      </c>
      <c r="Q604" s="113">
        <v>39661</v>
      </c>
      <c r="R604" s="31" t="s">
        <v>4088</v>
      </c>
      <c r="S604" s="92" t="s">
        <v>459</v>
      </c>
      <c r="T604" s="92" t="s">
        <v>460</v>
      </c>
      <c r="U604" s="31" t="s">
        <v>3316</v>
      </c>
      <c r="V604" s="31" t="s">
        <v>4337</v>
      </c>
      <c r="X604" s="42"/>
      <c r="Y604" s="43"/>
      <c r="Z604" s="42"/>
      <c r="AA604" s="5"/>
      <c r="AB604" s="16"/>
      <c r="AC604" s="44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125">
        <v>11081584</v>
      </c>
      <c r="F605" s="13"/>
      <c r="G605" s="126" t="s">
        <v>5015</v>
      </c>
      <c r="H605" s="126" t="s">
        <v>5013</v>
      </c>
      <c r="I605" s="126" t="s">
        <v>5014</v>
      </c>
      <c r="J605" s="127">
        <v>3178242</v>
      </c>
      <c r="K605" s="13"/>
      <c r="M605" s="31">
        <v>78717</v>
      </c>
      <c r="N605" s="31">
        <v>160</v>
      </c>
      <c r="O605" s="120">
        <v>14.2</v>
      </c>
      <c r="P605" s="128">
        <v>41669</v>
      </c>
      <c r="Q605" s="126"/>
      <c r="R605" s="127" t="s">
        <v>4954</v>
      </c>
      <c r="S605" s="127" t="s">
        <v>5053</v>
      </c>
      <c r="T605" s="127" t="s">
        <v>119</v>
      </c>
      <c r="U605" s="93" t="s">
        <v>913</v>
      </c>
      <c r="V605" s="31" t="s">
        <v>5081</v>
      </c>
      <c r="X605" s="42"/>
      <c r="Y605" s="43"/>
      <c r="Z605" s="42"/>
      <c r="AA605" s="5"/>
      <c r="AB605" s="16"/>
      <c r="AC605" s="44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31"/>
      <c r="D606" s="32"/>
      <c r="E606" s="59">
        <v>313025</v>
      </c>
      <c r="G606" s="55" t="s">
        <v>692</v>
      </c>
      <c r="H606" s="55" t="s">
        <v>2273</v>
      </c>
      <c r="I606" s="55" t="s">
        <v>693</v>
      </c>
      <c r="J606" s="92">
        <v>92534</v>
      </c>
      <c r="K606" s="92"/>
      <c r="L606" s="55" t="s">
        <v>693</v>
      </c>
      <c r="M606" s="92">
        <v>78701</v>
      </c>
      <c r="N606" s="31">
        <v>6</v>
      </c>
      <c r="O606" s="99">
        <v>0.1837</v>
      </c>
      <c r="P606" s="58">
        <v>39142</v>
      </c>
      <c r="Q606" s="58">
        <v>39419</v>
      </c>
      <c r="R606" s="93" t="s">
        <v>4340</v>
      </c>
      <c r="S606" s="93" t="s">
        <v>3173</v>
      </c>
      <c r="T606" s="31" t="s">
        <v>1328</v>
      </c>
      <c r="U606" s="93" t="s">
        <v>912</v>
      </c>
      <c r="V606" s="93" t="s">
        <v>2269</v>
      </c>
      <c r="X606" s="42"/>
      <c r="Y606" s="43"/>
      <c r="Z606" s="42"/>
      <c r="AA606" s="5"/>
      <c r="AB606" s="16"/>
      <c r="AC606" s="44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32">
        <v>106508</v>
      </c>
      <c r="G607" s="13" t="s">
        <v>2815</v>
      </c>
      <c r="H607" s="13" t="s">
        <v>2964</v>
      </c>
      <c r="I607" s="13" t="s">
        <v>952</v>
      </c>
      <c r="L607" s="13" t="s">
        <v>1802</v>
      </c>
      <c r="M607" s="31">
        <v>78701</v>
      </c>
      <c r="N607" s="40">
        <v>61</v>
      </c>
      <c r="O607" s="52">
        <v>0.95</v>
      </c>
      <c r="P607" s="30">
        <v>36441</v>
      </c>
      <c r="Q607" s="30">
        <v>36714</v>
      </c>
      <c r="R607" s="30"/>
      <c r="S607" s="31" t="s">
        <v>2816</v>
      </c>
      <c r="T607" s="31" t="s">
        <v>2817</v>
      </c>
      <c r="U607" s="31" t="s">
        <v>560</v>
      </c>
      <c r="V607" s="31" t="s">
        <v>2826</v>
      </c>
      <c r="X607" s="42"/>
      <c r="Y607" s="7"/>
      <c r="Z607" s="42"/>
      <c r="AA607" s="5"/>
      <c r="AB607" s="43"/>
      <c r="AC607" s="44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125">
        <v>10916451</v>
      </c>
      <c r="F608" s="13"/>
      <c r="G608" s="126" t="s">
        <v>4703</v>
      </c>
      <c r="H608" s="126" t="s">
        <v>4701</v>
      </c>
      <c r="I608" s="126" t="s">
        <v>4702</v>
      </c>
      <c r="J608" s="127">
        <v>92582</v>
      </c>
      <c r="K608" s="13"/>
      <c r="M608" s="127" t="s">
        <v>3647</v>
      </c>
      <c r="N608" s="4">
        <v>182</v>
      </c>
      <c r="O608" s="132">
        <v>0.773</v>
      </c>
      <c r="P608" s="128">
        <v>41353</v>
      </c>
      <c r="Q608" s="128">
        <v>41764</v>
      </c>
      <c r="R608" s="127" t="s">
        <v>1879</v>
      </c>
      <c r="S608" s="127" t="s">
        <v>4733</v>
      </c>
      <c r="T608" s="127" t="s">
        <v>2233</v>
      </c>
      <c r="U608" s="31" t="s">
        <v>912</v>
      </c>
      <c r="V608" s="31" t="s">
        <v>4745</v>
      </c>
      <c r="X608" s="42"/>
      <c r="Y608" s="7"/>
      <c r="Z608" s="42"/>
      <c r="AA608" s="5"/>
      <c r="AB608" s="43"/>
      <c r="AC608" s="44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3:147" ht="18.75">
      <c r="C609" s="123"/>
      <c r="D609" s="32"/>
      <c r="E609" s="32">
        <v>10076639</v>
      </c>
      <c r="G609" s="13" t="s">
        <v>3285</v>
      </c>
      <c r="H609" s="13" t="s">
        <v>3286</v>
      </c>
      <c r="I609" s="13" t="s">
        <v>3287</v>
      </c>
      <c r="L609" s="34"/>
      <c r="M609" s="31">
        <v>78745</v>
      </c>
      <c r="N609" s="101">
        <v>310</v>
      </c>
      <c r="O609" s="99">
        <v>18.2</v>
      </c>
      <c r="P609" s="58">
        <v>39356</v>
      </c>
      <c r="Q609" s="13"/>
      <c r="R609" s="93"/>
      <c r="S609" s="93" t="s">
        <v>3288</v>
      </c>
      <c r="T609" s="31" t="s">
        <v>3506</v>
      </c>
      <c r="U609" s="31" t="s">
        <v>560</v>
      </c>
      <c r="V609" s="93" t="s">
        <v>4084</v>
      </c>
      <c r="X609" s="42"/>
      <c r="Y609" s="7"/>
      <c r="Z609" s="42"/>
      <c r="AA609" s="5"/>
      <c r="AB609" s="43"/>
      <c r="AC609" s="44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125">
        <v>10199593</v>
      </c>
      <c r="F610" s="13"/>
      <c r="G610" s="126" t="s">
        <v>1635</v>
      </c>
      <c r="H610" s="126" t="s">
        <v>1636</v>
      </c>
      <c r="I610" s="126" t="s">
        <v>2208</v>
      </c>
      <c r="J610" s="127">
        <v>3371362</v>
      </c>
      <c r="K610" s="13"/>
      <c r="M610" s="127" t="s">
        <v>2785</v>
      </c>
      <c r="N610" s="31">
        <v>272</v>
      </c>
      <c r="O610" s="129">
        <v>15.245</v>
      </c>
      <c r="P610" s="128">
        <v>39727</v>
      </c>
      <c r="Q610" s="128">
        <v>40102</v>
      </c>
      <c r="R610" s="31" t="s">
        <v>4088</v>
      </c>
      <c r="S610" s="127" t="s">
        <v>74</v>
      </c>
      <c r="T610" s="127" t="s">
        <v>3207</v>
      </c>
      <c r="U610" s="31" t="s">
        <v>3316</v>
      </c>
      <c r="V610" s="31" t="s">
        <v>187</v>
      </c>
      <c r="X610" s="42"/>
      <c r="Y610" s="7"/>
      <c r="Z610" s="42"/>
      <c r="AA610" s="5"/>
      <c r="AB610" s="43"/>
      <c r="AC610" s="44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G611" s="13" t="s">
        <v>3706</v>
      </c>
      <c r="H611" s="13" t="s">
        <v>3707</v>
      </c>
      <c r="I611" s="13" t="s">
        <v>3708</v>
      </c>
      <c r="L611" s="13" t="s">
        <v>1803</v>
      </c>
      <c r="M611" s="31">
        <v>78749</v>
      </c>
      <c r="N611" s="40">
        <v>448</v>
      </c>
      <c r="O611" s="52">
        <v>27.75</v>
      </c>
      <c r="P611" s="30">
        <v>35235</v>
      </c>
      <c r="Q611" s="30">
        <v>35502</v>
      </c>
      <c r="R611" s="30"/>
      <c r="S611" s="31" t="s">
        <v>3709</v>
      </c>
      <c r="T611" s="31" t="s">
        <v>3093</v>
      </c>
      <c r="U611" s="31" t="s">
        <v>3316</v>
      </c>
      <c r="V611" s="31" t="s">
        <v>3534</v>
      </c>
      <c r="X611" s="42"/>
      <c r="Y611" s="7"/>
      <c r="Z611" s="42"/>
      <c r="AA611" s="5"/>
      <c r="AB611" s="43"/>
      <c r="AC611" s="44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3:147" ht="18.75">
      <c r="C612" s="31"/>
      <c r="D612" s="32"/>
      <c r="E612" s="57" t="s">
        <v>419</v>
      </c>
      <c r="G612" s="56" t="s">
        <v>417</v>
      </c>
      <c r="H612" s="56" t="s">
        <v>3226</v>
      </c>
      <c r="I612" s="56" t="s">
        <v>2306</v>
      </c>
      <c r="J612" s="93">
        <v>3312505</v>
      </c>
      <c r="K612" s="93"/>
      <c r="L612" s="56" t="s">
        <v>3227</v>
      </c>
      <c r="M612" s="92">
        <v>78748</v>
      </c>
      <c r="N612" s="31">
        <v>78</v>
      </c>
      <c r="O612" s="99">
        <v>8.02</v>
      </c>
      <c r="P612" s="58">
        <v>39263</v>
      </c>
      <c r="Q612" s="58">
        <v>39422</v>
      </c>
      <c r="R612" s="93"/>
      <c r="S612" s="93" t="s">
        <v>3228</v>
      </c>
      <c r="T612" s="31" t="s">
        <v>3229</v>
      </c>
      <c r="U612" s="31" t="s">
        <v>177</v>
      </c>
      <c r="V612" s="93" t="s">
        <v>2268</v>
      </c>
      <c r="X612" s="42"/>
      <c r="Y612" s="7"/>
      <c r="AA612" s="33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57" t="s">
        <v>420</v>
      </c>
      <c r="G613" s="56" t="s">
        <v>418</v>
      </c>
      <c r="H613" s="56" t="s">
        <v>3230</v>
      </c>
      <c r="I613" s="56" t="s">
        <v>2307</v>
      </c>
      <c r="J613" s="93">
        <v>3312506</v>
      </c>
      <c r="K613" s="93"/>
      <c r="L613" s="56" t="s">
        <v>1427</v>
      </c>
      <c r="M613" s="92">
        <v>78748</v>
      </c>
      <c r="N613" s="31">
        <v>18</v>
      </c>
      <c r="O613" s="99">
        <v>3.4</v>
      </c>
      <c r="P613" s="58">
        <v>39263</v>
      </c>
      <c r="Q613" s="58">
        <v>39422</v>
      </c>
      <c r="R613" s="93"/>
      <c r="S613" s="93" t="s">
        <v>3228</v>
      </c>
      <c r="T613" s="31" t="s">
        <v>3229</v>
      </c>
      <c r="U613" s="4" t="s">
        <v>3316</v>
      </c>
      <c r="V613" s="93" t="s">
        <v>2268</v>
      </c>
      <c r="X613" s="42"/>
      <c r="Y613" s="7"/>
      <c r="Z613" s="42"/>
      <c r="AA613" s="5"/>
      <c r="AB613" s="43"/>
      <c r="AC613" s="44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59">
        <v>253299</v>
      </c>
      <c r="G614" s="55" t="s">
        <v>2460</v>
      </c>
      <c r="H614" s="55" t="s">
        <v>3600</v>
      </c>
      <c r="I614" s="13" t="s">
        <v>1939</v>
      </c>
      <c r="J614" s="31">
        <v>741585</v>
      </c>
      <c r="L614" s="55" t="s">
        <v>2461</v>
      </c>
      <c r="M614" s="31">
        <v>78701</v>
      </c>
      <c r="N614" s="92">
        <v>94</v>
      </c>
      <c r="O614" s="99">
        <v>1.2570000000000001</v>
      </c>
      <c r="P614" s="58">
        <v>38468</v>
      </c>
      <c r="Q614" s="58">
        <v>38657</v>
      </c>
      <c r="R614" s="31" t="s">
        <v>1155</v>
      </c>
      <c r="S614" s="31" t="s">
        <v>3438</v>
      </c>
      <c r="T614" s="31" t="s">
        <v>3439</v>
      </c>
      <c r="U614" s="4" t="s">
        <v>3316</v>
      </c>
      <c r="V614" s="31" t="s">
        <v>3028</v>
      </c>
      <c r="X614" s="42"/>
      <c r="Y614" s="7"/>
      <c r="Z614" s="42"/>
      <c r="AA614" s="5"/>
      <c r="AB614" s="43"/>
      <c r="AC614" s="44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G615" s="13" t="s">
        <v>3094</v>
      </c>
      <c r="H615" s="13" t="s">
        <v>1540</v>
      </c>
      <c r="I615" s="13" t="s">
        <v>1541</v>
      </c>
      <c r="L615" s="13" t="s">
        <v>1804</v>
      </c>
      <c r="M615" s="31">
        <v>78758</v>
      </c>
      <c r="N615" s="40">
        <v>130</v>
      </c>
      <c r="O615" s="52">
        <v>2.5</v>
      </c>
      <c r="P615" s="30">
        <v>34816</v>
      </c>
      <c r="Q615" s="30">
        <v>35174</v>
      </c>
      <c r="R615" s="30"/>
      <c r="S615" s="31" t="s">
        <v>3095</v>
      </c>
      <c r="T615" s="31" t="s">
        <v>3096</v>
      </c>
      <c r="U615" s="31" t="s">
        <v>3316</v>
      </c>
      <c r="V615" s="31" t="s">
        <v>3530</v>
      </c>
      <c r="X615" s="42"/>
      <c r="Y615" s="43"/>
      <c r="Z615" s="42"/>
      <c r="AA615" s="5"/>
      <c r="AB615" s="43"/>
      <c r="AC615" s="44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125">
        <v>10869449</v>
      </c>
      <c r="F616" s="13"/>
      <c r="G616" s="126" t="s">
        <v>4557</v>
      </c>
      <c r="H616" s="126" t="s">
        <v>4639</v>
      </c>
      <c r="I616" s="126" t="s">
        <v>4556</v>
      </c>
      <c r="J616" s="127">
        <v>589454</v>
      </c>
      <c r="K616" s="13"/>
      <c r="M616" s="127" t="s">
        <v>538</v>
      </c>
      <c r="N616" s="31">
        <v>104</v>
      </c>
      <c r="O616" s="129">
        <v>0.7072</v>
      </c>
      <c r="P616" s="128">
        <v>41254</v>
      </c>
      <c r="Q616" s="128">
        <v>41424</v>
      </c>
      <c r="R616" s="31" t="s">
        <v>1879</v>
      </c>
      <c r="S616" s="127" t="s">
        <v>2142</v>
      </c>
      <c r="T616" s="127" t="s">
        <v>2232</v>
      </c>
      <c r="U616" s="31" t="s">
        <v>177</v>
      </c>
      <c r="V616" s="31" t="s">
        <v>4668</v>
      </c>
      <c r="X616" s="42"/>
      <c r="Y616" s="7"/>
      <c r="Z616" s="42"/>
      <c r="AA616" s="5"/>
      <c r="AB616" s="43"/>
      <c r="AC616" s="44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32">
        <v>166977</v>
      </c>
      <c r="G617" s="13" t="s">
        <v>4210</v>
      </c>
      <c r="H617" s="13" t="s">
        <v>1762</v>
      </c>
      <c r="I617" s="13" t="s">
        <v>2534</v>
      </c>
      <c r="L617" s="13" t="s">
        <v>1805</v>
      </c>
      <c r="M617" s="31">
        <v>78729</v>
      </c>
      <c r="N617" s="40">
        <v>271</v>
      </c>
      <c r="O617" s="52">
        <v>12.179</v>
      </c>
      <c r="P617" s="30">
        <v>36794</v>
      </c>
      <c r="Q617" s="30">
        <v>36894</v>
      </c>
      <c r="R617" s="30"/>
      <c r="S617" s="31" t="s">
        <v>3103</v>
      </c>
      <c r="T617" s="31" t="s">
        <v>4211</v>
      </c>
      <c r="U617" s="31" t="s">
        <v>2057</v>
      </c>
      <c r="V617" s="31" t="s">
        <v>1760</v>
      </c>
      <c r="X617" s="12"/>
      <c r="Y617" s="43"/>
      <c r="Z617" s="42"/>
      <c r="AA617" s="5"/>
      <c r="AB617" s="43"/>
      <c r="AC617" s="44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1:147" ht="18.75">
      <c r="A618" s="59"/>
      <c r="B618" s="13"/>
      <c r="C618" s="92"/>
      <c r="D618" s="32"/>
      <c r="E618" s="125">
        <v>10874636</v>
      </c>
      <c r="F618" s="13"/>
      <c r="G618" s="126" t="s">
        <v>4560</v>
      </c>
      <c r="H618" s="126" t="s">
        <v>4635</v>
      </c>
      <c r="I618" s="126" t="s">
        <v>4559</v>
      </c>
      <c r="J618" s="127">
        <v>624290</v>
      </c>
      <c r="K618" s="13"/>
      <c r="M618" s="127" t="s">
        <v>3647</v>
      </c>
      <c r="N618" s="31">
        <v>216</v>
      </c>
      <c r="O618" s="129">
        <v>0.81</v>
      </c>
      <c r="P618" s="128">
        <v>41264</v>
      </c>
      <c r="R618" s="13" t="s">
        <v>4490</v>
      </c>
      <c r="S618" s="127" t="s">
        <v>4616</v>
      </c>
      <c r="T618" s="127" t="s">
        <v>4165</v>
      </c>
      <c r="U618" s="31" t="s">
        <v>913</v>
      </c>
      <c r="V618" s="31" t="s">
        <v>4668</v>
      </c>
      <c r="X618" s="12"/>
      <c r="Y618" s="43"/>
      <c r="Z618" s="42"/>
      <c r="AA618" s="5"/>
      <c r="AB618" s="43"/>
      <c r="AC618" s="44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G619" s="13" t="s">
        <v>3097</v>
      </c>
      <c r="H619" s="13" t="s">
        <v>3098</v>
      </c>
      <c r="I619" s="13" t="s">
        <v>3099</v>
      </c>
      <c r="L619" s="13" t="s">
        <v>1806</v>
      </c>
      <c r="M619" s="31">
        <v>78759</v>
      </c>
      <c r="N619" s="40">
        <v>267</v>
      </c>
      <c r="O619" s="52">
        <v>23.7</v>
      </c>
      <c r="P619" s="30">
        <v>29952</v>
      </c>
      <c r="Q619" s="30">
        <v>31564</v>
      </c>
      <c r="R619" s="30"/>
      <c r="S619" s="31" t="s">
        <v>51</v>
      </c>
      <c r="T619" s="31" t="s">
        <v>52</v>
      </c>
      <c r="U619" s="31" t="s">
        <v>3316</v>
      </c>
      <c r="V619" s="31" t="s">
        <v>53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32">
        <v>10082111</v>
      </c>
      <c r="G620" s="13" t="s">
        <v>720</v>
      </c>
      <c r="H620" s="13" t="s">
        <v>4293</v>
      </c>
      <c r="I620" s="13" t="s">
        <v>4294</v>
      </c>
      <c r="J620" s="31">
        <v>3324846</v>
      </c>
      <c r="L620" s="58"/>
      <c r="M620" s="31" t="s">
        <v>4295</v>
      </c>
      <c r="N620" s="31">
        <v>224</v>
      </c>
      <c r="O620" s="31">
        <v>22.5</v>
      </c>
      <c r="P620" s="58">
        <v>39372</v>
      </c>
      <c r="Q620" s="58">
        <v>39650</v>
      </c>
      <c r="R620" s="93" t="s">
        <v>2020</v>
      </c>
      <c r="S620" s="93" t="s">
        <v>1526</v>
      </c>
      <c r="T620" s="31" t="s">
        <v>1527</v>
      </c>
      <c r="U620" s="4" t="s">
        <v>3316</v>
      </c>
      <c r="V620" s="31" t="s">
        <v>2301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G621" s="13" t="s">
        <v>54</v>
      </c>
      <c r="H621" s="13" t="s">
        <v>4312</v>
      </c>
      <c r="I621" s="13" t="s">
        <v>4313</v>
      </c>
      <c r="L621" s="13" t="s">
        <v>1886</v>
      </c>
      <c r="M621" s="31">
        <v>78727</v>
      </c>
      <c r="N621" s="40">
        <v>1866</v>
      </c>
      <c r="O621" s="52">
        <v>117.8</v>
      </c>
      <c r="P621" s="30">
        <v>35006</v>
      </c>
      <c r="Q621" s="30">
        <v>35191</v>
      </c>
      <c r="R621" s="30"/>
      <c r="S621" s="31" t="s">
        <v>55</v>
      </c>
      <c r="T621" s="31" t="s">
        <v>56</v>
      </c>
      <c r="U621" s="31" t="s">
        <v>3316</v>
      </c>
      <c r="V621" s="31" t="s">
        <v>3532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25" t="s">
        <v>2952</v>
      </c>
      <c r="F622" s="13"/>
      <c r="G622" s="126" t="s">
        <v>3665</v>
      </c>
      <c r="H622" s="126" t="s">
        <v>2951</v>
      </c>
      <c r="I622" s="126" t="s">
        <v>3729</v>
      </c>
      <c r="J622" s="127">
        <v>3327192</v>
      </c>
      <c r="K622" s="127"/>
      <c r="L622" s="126"/>
      <c r="M622" s="127" t="s">
        <v>568</v>
      </c>
      <c r="N622" s="127">
        <v>298</v>
      </c>
      <c r="O622" s="132">
        <v>14.25</v>
      </c>
      <c r="P622" s="128">
        <v>39769</v>
      </c>
      <c r="Q622" s="128" t="s">
        <v>2261</v>
      </c>
      <c r="R622" s="127" t="s">
        <v>4340</v>
      </c>
      <c r="S622" s="127" t="s">
        <v>3513</v>
      </c>
      <c r="T622" s="31" t="s">
        <v>3514</v>
      </c>
      <c r="U622" s="31" t="s">
        <v>3316</v>
      </c>
      <c r="V622" s="31" t="s">
        <v>268</v>
      </c>
      <c r="X622" s="42"/>
      <c r="Y622" s="43"/>
      <c r="Z622" s="42"/>
      <c r="AA622" s="7"/>
      <c r="AB622" s="9"/>
      <c r="AC622" s="7"/>
      <c r="AD622" s="7"/>
      <c r="AE622" s="7"/>
      <c r="AF622" s="6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E623" s="125">
        <v>11030256</v>
      </c>
      <c r="F623" s="13"/>
      <c r="G623" s="126" t="s">
        <v>4871</v>
      </c>
      <c r="H623" s="126" t="s">
        <v>4930</v>
      </c>
      <c r="I623" s="126" t="s">
        <v>4870</v>
      </c>
      <c r="J623" s="127">
        <v>3074140</v>
      </c>
      <c r="K623" s="126"/>
      <c r="M623" s="127" t="s">
        <v>4295</v>
      </c>
      <c r="N623" s="31">
        <v>112</v>
      </c>
      <c r="O623" s="129">
        <v>18.014</v>
      </c>
      <c r="P623" s="128">
        <v>41557</v>
      </c>
      <c r="Q623" s="128">
        <v>41806</v>
      </c>
      <c r="R623" s="127" t="s">
        <v>4490</v>
      </c>
      <c r="S623" s="127" t="s">
        <v>4929</v>
      </c>
      <c r="T623" s="127" t="s">
        <v>2245</v>
      </c>
      <c r="U623" s="31" t="s">
        <v>912</v>
      </c>
      <c r="V623" s="31" t="s">
        <v>4987</v>
      </c>
      <c r="X623" s="42"/>
      <c r="Y623" s="7"/>
      <c r="Z623" s="42"/>
      <c r="AA623" s="7"/>
      <c r="AB623" s="9"/>
      <c r="AC623" s="7"/>
      <c r="AD623" s="7"/>
      <c r="AE623" s="7"/>
      <c r="AF623" s="6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G624" s="13" t="s">
        <v>57</v>
      </c>
      <c r="H624" s="13" t="s">
        <v>2189</v>
      </c>
      <c r="I624" s="13" t="s">
        <v>2190</v>
      </c>
      <c r="L624" s="13" t="s">
        <v>1887</v>
      </c>
      <c r="M624" s="7">
        <v>78728</v>
      </c>
      <c r="N624" s="40">
        <v>284</v>
      </c>
      <c r="O624" s="52">
        <v>12.25</v>
      </c>
      <c r="P624" s="30">
        <v>34354</v>
      </c>
      <c r="Q624" s="30">
        <v>34500</v>
      </c>
      <c r="R624" s="30"/>
      <c r="S624" s="31" t="s">
        <v>4318</v>
      </c>
      <c r="T624" s="31" t="s">
        <v>2891</v>
      </c>
      <c r="U624" s="31" t="s">
        <v>3316</v>
      </c>
      <c r="V624" s="31" t="s">
        <v>3525</v>
      </c>
      <c r="X624" s="42"/>
      <c r="Y624" s="7"/>
      <c r="Z624" s="42"/>
      <c r="AA624" s="7"/>
      <c r="AB624" s="9"/>
      <c r="AC624" s="7"/>
      <c r="AD624" s="7"/>
      <c r="AE624" s="7"/>
      <c r="AF624" s="6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32">
        <v>172512</v>
      </c>
      <c r="G625" s="13" t="s">
        <v>1266</v>
      </c>
      <c r="H625" s="13" t="s">
        <v>1085</v>
      </c>
      <c r="I625" s="13" t="s">
        <v>133</v>
      </c>
      <c r="L625" s="13" t="s">
        <v>134</v>
      </c>
      <c r="M625" s="31">
        <v>78749</v>
      </c>
      <c r="N625" s="40">
        <v>300</v>
      </c>
      <c r="O625" s="52">
        <v>25.7</v>
      </c>
      <c r="P625" s="30">
        <v>36985</v>
      </c>
      <c r="Q625" s="30" t="s">
        <v>3593</v>
      </c>
      <c r="R625" s="31" t="s">
        <v>748</v>
      </c>
      <c r="S625" s="31" t="s">
        <v>1267</v>
      </c>
      <c r="T625" s="31" t="s">
        <v>1268</v>
      </c>
      <c r="U625" s="31" t="s">
        <v>3316</v>
      </c>
      <c r="V625" s="31" t="s">
        <v>1088</v>
      </c>
      <c r="X625" s="42"/>
      <c r="Y625" s="7"/>
      <c r="Z625" s="42"/>
      <c r="AA625" s="7"/>
      <c r="AB625" s="9"/>
      <c r="AC625" s="7"/>
      <c r="AD625" s="7"/>
      <c r="AE625" s="7"/>
      <c r="AF625" s="6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4:147" ht="18.75">
      <c r="D626" s="32"/>
      <c r="E626" s="32">
        <v>10064586</v>
      </c>
      <c r="G626" s="13" t="s">
        <v>3652</v>
      </c>
      <c r="H626" s="13" t="s">
        <v>3653</v>
      </c>
      <c r="I626" s="13" t="s">
        <v>3654</v>
      </c>
      <c r="L626" s="34"/>
      <c r="M626" s="31" t="s">
        <v>538</v>
      </c>
      <c r="N626" s="92">
        <v>14</v>
      </c>
      <c r="O626" s="99">
        <v>0.224</v>
      </c>
      <c r="P626" s="58">
        <v>39316</v>
      </c>
      <c r="Q626" s="13"/>
      <c r="R626" s="93" t="s">
        <v>3071</v>
      </c>
      <c r="S626" s="93" t="s">
        <v>3583</v>
      </c>
      <c r="T626" s="31" t="s">
        <v>2152</v>
      </c>
      <c r="U626" s="31" t="s">
        <v>560</v>
      </c>
      <c r="V626" s="93" t="s">
        <v>4084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26"/>
      <c r="C627" s="31"/>
      <c r="D627" s="32"/>
      <c r="E627" s="32">
        <v>192113</v>
      </c>
      <c r="G627" s="13" t="s">
        <v>4354</v>
      </c>
      <c r="H627" s="13" t="s">
        <v>2324</v>
      </c>
      <c r="I627" s="13" t="s">
        <v>2332</v>
      </c>
      <c r="L627" s="13" t="s">
        <v>4355</v>
      </c>
      <c r="M627" s="31">
        <v>78705</v>
      </c>
      <c r="N627" s="53">
        <v>24</v>
      </c>
      <c r="O627" s="52">
        <v>0.5</v>
      </c>
      <c r="P627" s="30">
        <v>37200</v>
      </c>
      <c r="Q627" s="30">
        <v>37368</v>
      </c>
      <c r="R627" s="31" t="s">
        <v>4350</v>
      </c>
      <c r="S627" s="31" t="s">
        <v>938</v>
      </c>
      <c r="T627" s="31" t="s">
        <v>4356</v>
      </c>
      <c r="U627" s="31" t="s">
        <v>3316</v>
      </c>
      <c r="V627" s="31" t="s">
        <v>4015</v>
      </c>
      <c r="X627" s="42"/>
      <c r="Y627" s="43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13"/>
      <c r="C628" s="31"/>
      <c r="D628" s="32"/>
      <c r="G628" s="13" t="s">
        <v>2191</v>
      </c>
      <c r="H628" s="13" t="s">
        <v>4319</v>
      </c>
      <c r="I628" s="13" t="s">
        <v>1488</v>
      </c>
      <c r="L628" s="13" t="s">
        <v>1808</v>
      </c>
      <c r="M628" s="31">
        <v>78730</v>
      </c>
      <c r="N628" s="40">
        <v>498</v>
      </c>
      <c r="O628" s="52">
        <v>39.45</v>
      </c>
      <c r="P628" s="30">
        <v>35488</v>
      </c>
      <c r="Q628" s="30">
        <v>35957</v>
      </c>
      <c r="R628" s="30"/>
      <c r="S628" s="31" t="s">
        <v>2192</v>
      </c>
      <c r="T628" s="31" t="s">
        <v>3320</v>
      </c>
      <c r="U628" s="31" t="s">
        <v>3316</v>
      </c>
      <c r="V628" s="31" t="s">
        <v>3537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125"/>
      <c r="D629" s="32"/>
      <c r="E629" s="59">
        <v>10018191</v>
      </c>
      <c r="G629" s="55" t="s">
        <v>728</v>
      </c>
      <c r="H629" s="55" t="s">
        <v>4056</v>
      </c>
      <c r="I629" s="55" t="s">
        <v>1449</v>
      </c>
      <c r="J629" s="92">
        <v>3308061</v>
      </c>
      <c r="K629" s="92"/>
      <c r="L629" s="55" t="s">
        <v>729</v>
      </c>
      <c r="M629" s="92">
        <v>78741</v>
      </c>
      <c r="N629" s="92">
        <v>142</v>
      </c>
      <c r="O629" s="99">
        <v>9.333</v>
      </c>
      <c r="P629" s="58">
        <v>39171</v>
      </c>
      <c r="Q629" s="58">
        <v>39406</v>
      </c>
      <c r="R629" s="93" t="s">
        <v>2020</v>
      </c>
      <c r="S629" s="93" t="s">
        <v>3796</v>
      </c>
      <c r="T629" s="31" t="s">
        <v>3797</v>
      </c>
      <c r="U629" s="4" t="s">
        <v>2057</v>
      </c>
      <c r="V629" s="93" t="s">
        <v>2269</v>
      </c>
      <c r="X629" s="42"/>
      <c r="Y629" s="7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E630" s="59">
        <v>296505</v>
      </c>
      <c r="G630" s="55" t="s">
        <v>1901</v>
      </c>
      <c r="H630" s="56" t="s">
        <v>2161</v>
      </c>
      <c r="I630" s="55" t="s">
        <v>3306</v>
      </c>
      <c r="J630" s="92">
        <v>72914</v>
      </c>
      <c r="K630" s="92"/>
      <c r="L630" s="55" t="s">
        <v>3306</v>
      </c>
      <c r="M630" s="92">
        <v>78730</v>
      </c>
      <c r="N630" s="92">
        <v>10</v>
      </c>
      <c r="O630" s="99">
        <v>3</v>
      </c>
      <c r="P630" s="58">
        <v>38856</v>
      </c>
      <c r="Q630" s="58">
        <v>39064</v>
      </c>
      <c r="R630" s="93" t="s">
        <v>1155</v>
      </c>
      <c r="S630" s="93" t="s">
        <v>4262</v>
      </c>
      <c r="T630" s="93" t="s">
        <v>1390</v>
      </c>
      <c r="U630" s="93" t="s">
        <v>912</v>
      </c>
      <c r="V630" s="31" t="s">
        <v>1821</v>
      </c>
      <c r="X630" s="42"/>
      <c r="Y630" s="16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59">
        <v>282059</v>
      </c>
      <c r="G631" s="55" t="s">
        <v>3305</v>
      </c>
      <c r="H631" s="55" t="s">
        <v>2161</v>
      </c>
      <c r="I631" s="55" t="s">
        <v>129</v>
      </c>
      <c r="J631" s="92"/>
      <c r="K631" s="92"/>
      <c r="L631" s="55" t="s">
        <v>3306</v>
      </c>
      <c r="M631" s="31">
        <v>78730</v>
      </c>
      <c r="N631" s="61">
        <v>10</v>
      </c>
      <c r="O631" s="99">
        <v>3.3</v>
      </c>
      <c r="P631" s="58">
        <v>38583</v>
      </c>
      <c r="Q631" s="58">
        <v>38888</v>
      </c>
      <c r="R631" s="31" t="s">
        <v>1155</v>
      </c>
      <c r="S631" s="31" t="s">
        <v>4262</v>
      </c>
      <c r="T631" s="31" t="s">
        <v>1390</v>
      </c>
      <c r="U631" s="31" t="s">
        <v>560</v>
      </c>
      <c r="V631" s="31" t="s">
        <v>736</v>
      </c>
      <c r="X631" s="42"/>
      <c r="Y631" s="16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25" t="s">
        <v>4854</v>
      </c>
      <c r="F632" s="13"/>
      <c r="G632" s="126" t="s">
        <v>4831</v>
      </c>
      <c r="H632" s="126" t="s">
        <v>4855</v>
      </c>
      <c r="I632" s="126" t="s">
        <v>4507</v>
      </c>
      <c r="J632" s="127">
        <v>119157</v>
      </c>
      <c r="K632" s="13"/>
      <c r="M632" s="127" t="s">
        <v>545</v>
      </c>
      <c r="N632" s="31">
        <v>175</v>
      </c>
      <c r="O632" s="135">
        <v>0.99</v>
      </c>
      <c r="P632" s="128">
        <v>41138</v>
      </c>
      <c r="R632" s="31" t="s">
        <v>4490</v>
      </c>
      <c r="S632" s="127" t="s">
        <v>4528</v>
      </c>
      <c r="T632" s="127" t="s">
        <v>2233</v>
      </c>
      <c r="U632" s="31" t="s">
        <v>913</v>
      </c>
      <c r="V632" s="31" t="s">
        <v>4547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125">
        <v>10567945</v>
      </c>
      <c r="F633" s="13"/>
      <c r="G633" s="126" t="s">
        <v>3125</v>
      </c>
      <c r="H633" s="126" t="s">
        <v>2780</v>
      </c>
      <c r="I633" s="126" t="s">
        <v>3124</v>
      </c>
      <c r="J633" s="127">
        <v>3325181</v>
      </c>
      <c r="K633" s="13"/>
      <c r="M633" s="127" t="s">
        <v>4086</v>
      </c>
      <c r="N633" s="31">
        <v>35</v>
      </c>
      <c r="O633" s="129">
        <v>4.72</v>
      </c>
      <c r="P633" s="128">
        <v>40634</v>
      </c>
      <c r="Q633" s="128">
        <v>40875</v>
      </c>
      <c r="R633" s="31" t="s">
        <v>4088</v>
      </c>
      <c r="S633" s="127" t="s">
        <v>521</v>
      </c>
      <c r="T633" s="127" t="s">
        <v>2339</v>
      </c>
      <c r="U633" s="127" t="s">
        <v>912</v>
      </c>
      <c r="V633" s="31" t="s">
        <v>2566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2:147" ht="18.75">
      <c r="B634" s="125"/>
      <c r="E634" s="125">
        <v>10148641</v>
      </c>
      <c r="F634" s="13"/>
      <c r="G634" s="126" t="s">
        <v>3719</v>
      </c>
      <c r="H634" s="126" t="s">
        <v>2780</v>
      </c>
      <c r="I634" s="126" t="s">
        <v>2781</v>
      </c>
      <c r="J634" s="127">
        <v>3325181</v>
      </c>
      <c r="K634" s="127"/>
      <c r="L634" s="126"/>
      <c r="M634" s="127" t="s">
        <v>4086</v>
      </c>
      <c r="N634" s="127">
        <v>45</v>
      </c>
      <c r="O634" s="132">
        <v>5.83</v>
      </c>
      <c r="P634" s="128">
        <v>39582</v>
      </c>
      <c r="R634" s="127" t="s">
        <v>4340</v>
      </c>
      <c r="S634" s="127" t="s">
        <v>2256</v>
      </c>
      <c r="T634" s="31" t="s">
        <v>2234</v>
      </c>
      <c r="U634" s="127" t="s">
        <v>560</v>
      </c>
      <c r="V634" s="31" t="s">
        <v>268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32">
        <v>10085319</v>
      </c>
      <c r="G635" s="13" t="s">
        <v>2779</v>
      </c>
      <c r="H635" s="13" t="s">
        <v>2780</v>
      </c>
      <c r="I635" s="13" t="s">
        <v>2781</v>
      </c>
      <c r="L635" s="58"/>
      <c r="M635" s="31" t="s">
        <v>4086</v>
      </c>
      <c r="N635" s="31">
        <v>47</v>
      </c>
      <c r="O635" s="120">
        <v>8</v>
      </c>
      <c r="P635" s="58">
        <v>39381</v>
      </c>
      <c r="Q635" s="13"/>
      <c r="R635" s="93" t="s">
        <v>4340</v>
      </c>
      <c r="S635" s="93" t="s">
        <v>3990</v>
      </c>
      <c r="T635" s="31" t="s">
        <v>3991</v>
      </c>
      <c r="U635" s="31" t="s">
        <v>560</v>
      </c>
      <c r="V635" s="31" t="s">
        <v>2301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125">
        <v>10969235</v>
      </c>
      <c r="F636" s="13"/>
      <c r="G636" s="13" t="s">
        <v>4753</v>
      </c>
      <c r="H636" s="126" t="s">
        <v>4806</v>
      </c>
      <c r="I636" s="13" t="s">
        <v>4984</v>
      </c>
      <c r="J636" s="127">
        <v>3388157</v>
      </c>
      <c r="K636" s="13"/>
      <c r="M636" s="127">
        <v>78741</v>
      </c>
      <c r="N636" s="4">
        <v>57</v>
      </c>
      <c r="O636" s="52">
        <v>3.68</v>
      </c>
      <c r="P636" s="128">
        <v>41445</v>
      </c>
      <c r="Q636" s="174" t="s">
        <v>5068</v>
      </c>
      <c r="R636" s="31" t="s">
        <v>261</v>
      </c>
      <c r="S636" s="31" t="s">
        <v>4781</v>
      </c>
      <c r="T636" s="31" t="s">
        <v>2240</v>
      </c>
      <c r="U636" s="127" t="s">
        <v>177</v>
      </c>
      <c r="V636" s="93" t="s">
        <v>4840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125">
        <v>10943632</v>
      </c>
      <c r="F637" s="13"/>
      <c r="G637" s="13" t="s">
        <v>4777</v>
      </c>
      <c r="H637" s="126" t="s">
        <v>4799</v>
      </c>
      <c r="I637" s="13" t="s">
        <v>4778</v>
      </c>
      <c r="J637" s="127">
        <v>662684</v>
      </c>
      <c r="K637" s="13"/>
      <c r="M637" s="127">
        <v>78741</v>
      </c>
      <c r="N637" s="4">
        <v>124</v>
      </c>
      <c r="O637" s="52">
        <v>19.37</v>
      </c>
      <c r="P637" s="128">
        <v>41397</v>
      </c>
      <c r="Q637" s="128">
        <v>41660</v>
      </c>
      <c r="R637" s="31" t="s">
        <v>261</v>
      </c>
      <c r="S637" s="31" t="s">
        <v>4800</v>
      </c>
      <c r="T637" s="31" t="s">
        <v>119</v>
      </c>
      <c r="U637" s="31" t="s">
        <v>912</v>
      </c>
      <c r="V637" s="93" t="s">
        <v>4840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32">
        <v>192505</v>
      </c>
      <c r="G638" s="13" t="s">
        <v>4357</v>
      </c>
      <c r="H638" s="13" t="s">
        <v>3624</v>
      </c>
      <c r="I638" s="13" t="s">
        <v>1810</v>
      </c>
      <c r="L638" s="13" t="s">
        <v>1420</v>
      </c>
      <c r="M638" s="31">
        <v>78741</v>
      </c>
      <c r="N638" s="31">
        <v>240</v>
      </c>
      <c r="O638" s="52">
        <v>14.5</v>
      </c>
      <c r="P638" s="30">
        <v>37203</v>
      </c>
      <c r="Q638" s="30">
        <v>37236</v>
      </c>
      <c r="R638" s="31" t="s">
        <v>4342</v>
      </c>
      <c r="S638" s="31" t="s">
        <v>2077</v>
      </c>
      <c r="T638" s="31" t="s">
        <v>1421</v>
      </c>
      <c r="U638" s="31" t="s">
        <v>3316</v>
      </c>
      <c r="V638" s="31" t="s">
        <v>4015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57" t="s">
        <v>1516</v>
      </c>
      <c r="G639" s="55" t="s">
        <v>1249</v>
      </c>
      <c r="H639" s="55" t="s">
        <v>1517</v>
      </c>
      <c r="I639" s="55" t="s">
        <v>2946</v>
      </c>
      <c r="J639" s="92">
        <v>753806</v>
      </c>
      <c r="K639" s="92"/>
      <c r="L639" s="55" t="s">
        <v>2946</v>
      </c>
      <c r="M639" s="92">
        <v>78704</v>
      </c>
      <c r="N639" s="92">
        <v>450</v>
      </c>
      <c r="O639" s="99">
        <v>3.889</v>
      </c>
      <c r="P639" s="58">
        <v>38882</v>
      </c>
      <c r="Q639" s="55"/>
      <c r="R639" s="31" t="s">
        <v>1607</v>
      </c>
      <c r="S639" s="93" t="s">
        <v>4262</v>
      </c>
      <c r="T639" s="93" t="s">
        <v>1390</v>
      </c>
      <c r="U639" s="93" t="s">
        <v>2057</v>
      </c>
      <c r="V639" s="31" t="s">
        <v>1821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5">
        <v>10580817</v>
      </c>
      <c r="F640" s="13"/>
      <c r="G640" s="126" t="s">
        <v>199</v>
      </c>
      <c r="H640" s="126" t="s">
        <v>200</v>
      </c>
      <c r="I640" s="126" t="s">
        <v>198</v>
      </c>
      <c r="J640" s="127">
        <v>3327155</v>
      </c>
      <c r="K640" s="13"/>
      <c r="M640" s="127" t="s">
        <v>4086</v>
      </c>
      <c r="N640" s="31">
        <v>54</v>
      </c>
      <c r="O640" s="129">
        <v>7.84</v>
      </c>
      <c r="P640" s="128">
        <v>40658</v>
      </c>
      <c r="Q640" s="128">
        <v>40875</v>
      </c>
      <c r="R640" s="127" t="s">
        <v>4088</v>
      </c>
      <c r="S640" s="127" t="s">
        <v>521</v>
      </c>
      <c r="T640" s="127" t="s">
        <v>2339</v>
      </c>
      <c r="U640" s="127" t="s">
        <v>177</v>
      </c>
      <c r="V640" s="31" t="s">
        <v>3141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1:147" ht="18.75">
      <c r="A641" s="125"/>
      <c r="B641" s="13"/>
      <c r="C641" s="126"/>
      <c r="D641" s="32"/>
      <c r="E641" s="32">
        <v>10093309</v>
      </c>
      <c r="G641" s="13" t="s">
        <v>18</v>
      </c>
      <c r="H641" s="13" t="s">
        <v>19</v>
      </c>
      <c r="I641" s="13" t="s">
        <v>20</v>
      </c>
      <c r="J641" s="31">
        <v>3327153</v>
      </c>
      <c r="L641" s="58"/>
      <c r="M641" s="31" t="s">
        <v>4086</v>
      </c>
      <c r="N641" s="31">
        <v>105</v>
      </c>
      <c r="O641" s="31">
        <v>7.8</v>
      </c>
      <c r="P641" s="58">
        <v>39414</v>
      </c>
      <c r="Q641" s="13"/>
      <c r="R641" s="31" t="s">
        <v>4088</v>
      </c>
      <c r="S641" s="93" t="s">
        <v>3990</v>
      </c>
      <c r="T641" s="31" t="s">
        <v>3991</v>
      </c>
      <c r="U641" s="31" t="s">
        <v>560</v>
      </c>
      <c r="V641" s="31" t="s">
        <v>2301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125">
        <v>10210512</v>
      </c>
      <c r="F642" s="13"/>
      <c r="G642" s="126" t="s">
        <v>4170</v>
      </c>
      <c r="H642" s="126" t="s">
        <v>4171</v>
      </c>
      <c r="I642" s="126" t="s">
        <v>4172</v>
      </c>
      <c r="J642" s="127">
        <v>995666</v>
      </c>
      <c r="K642" s="126"/>
      <c r="M642" s="127" t="s">
        <v>4086</v>
      </c>
      <c r="N642" s="31">
        <v>300</v>
      </c>
      <c r="O642" s="131">
        <v>6.148</v>
      </c>
      <c r="P642" s="128">
        <v>39759</v>
      </c>
      <c r="Q642" s="13"/>
      <c r="R642" s="127" t="s">
        <v>4088</v>
      </c>
      <c r="S642" s="127" t="s">
        <v>4173</v>
      </c>
      <c r="T642" s="127" t="s">
        <v>4174</v>
      </c>
      <c r="U642" s="127" t="s">
        <v>560</v>
      </c>
      <c r="V642" s="31" t="s">
        <v>2265</v>
      </c>
      <c r="X642" s="42"/>
      <c r="Y642" s="43"/>
      <c r="Z642" s="42"/>
      <c r="AA642" s="7"/>
      <c r="AB642" s="5"/>
      <c r="AC642" s="7"/>
      <c r="AD642" s="7"/>
      <c r="AE642" s="7"/>
      <c r="AF642" s="35">
        <f>AF616</f>
        <v>0</v>
      </c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68">
        <v>234861</v>
      </c>
      <c r="G643" s="67" t="s">
        <v>3291</v>
      </c>
      <c r="H643" s="67" t="s">
        <v>1620</v>
      </c>
      <c r="I643" s="67" t="s">
        <v>4257</v>
      </c>
      <c r="J643" s="72"/>
      <c r="K643" s="72"/>
      <c r="L643" s="67" t="s">
        <v>4254</v>
      </c>
      <c r="M643" s="31">
        <v>78702</v>
      </c>
      <c r="N643" s="40">
        <v>283</v>
      </c>
      <c r="O643" s="52">
        <v>4.03</v>
      </c>
      <c r="P643" s="69">
        <v>38104</v>
      </c>
      <c r="Q643" s="69">
        <v>38335</v>
      </c>
      <c r="R643" s="31" t="s">
        <v>751</v>
      </c>
      <c r="S643" s="31" t="s">
        <v>2879</v>
      </c>
      <c r="T643" s="31" t="s">
        <v>735</v>
      </c>
      <c r="U643" s="31" t="s">
        <v>3316</v>
      </c>
      <c r="V643" s="31" t="s">
        <v>2874</v>
      </c>
      <c r="X643" s="42"/>
      <c r="Y643" s="43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57" t="s">
        <v>2368</v>
      </c>
      <c r="G644" s="55" t="s">
        <v>2369</v>
      </c>
      <c r="H644" s="67" t="s">
        <v>2370</v>
      </c>
      <c r="I644" s="13" t="s">
        <v>4261</v>
      </c>
      <c r="L644" s="67" t="s">
        <v>4260</v>
      </c>
      <c r="M644" s="31">
        <v>78702</v>
      </c>
      <c r="N644" s="31">
        <v>13</v>
      </c>
      <c r="O644" s="114">
        <v>2</v>
      </c>
      <c r="P644" s="69">
        <v>38161</v>
      </c>
      <c r="Q644" s="58">
        <v>38607</v>
      </c>
      <c r="R644" s="31" t="s">
        <v>2020</v>
      </c>
      <c r="S644" s="31" t="s">
        <v>2021</v>
      </c>
      <c r="T644" s="31" t="s">
        <v>2022</v>
      </c>
      <c r="U644" s="31" t="s">
        <v>560</v>
      </c>
      <c r="V644" s="31" t="s">
        <v>2874</v>
      </c>
      <c r="X644" s="42"/>
      <c r="Y644" s="43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32">
        <v>10051153</v>
      </c>
      <c r="G645" s="13" t="s">
        <v>539</v>
      </c>
      <c r="H645" s="13" t="s">
        <v>4417</v>
      </c>
      <c r="I645" s="13" t="s">
        <v>1654</v>
      </c>
      <c r="J645" s="31">
        <v>444068</v>
      </c>
      <c r="L645" s="34"/>
      <c r="M645" s="31" t="s">
        <v>540</v>
      </c>
      <c r="N645" s="31">
        <v>322</v>
      </c>
      <c r="O645" s="99">
        <v>2.93</v>
      </c>
      <c r="P645" s="58">
        <v>39274</v>
      </c>
      <c r="Q645" s="58">
        <v>39532</v>
      </c>
      <c r="R645" s="93" t="s">
        <v>1034</v>
      </c>
      <c r="S645" s="93" t="s">
        <v>1653</v>
      </c>
      <c r="T645" s="31" t="s">
        <v>1127</v>
      </c>
      <c r="U645" s="31" t="s">
        <v>560</v>
      </c>
      <c r="V645" s="93" t="s">
        <v>4084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49"/>
      <c r="C646" s="31"/>
      <c r="D646" s="32"/>
      <c r="E646" s="59">
        <v>273859</v>
      </c>
      <c r="G646" s="55" t="s">
        <v>650</v>
      </c>
      <c r="H646" s="55" t="s">
        <v>4239</v>
      </c>
      <c r="I646" s="55" t="s">
        <v>1958</v>
      </c>
      <c r="J646" s="92">
        <v>3174424</v>
      </c>
      <c r="K646" s="92"/>
      <c r="L646" s="55" t="s">
        <v>651</v>
      </c>
      <c r="M646" s="31">
        <v>78702</v>
      </c>
      <c r="N646" s="40">
        <v>121</v>
      </c>
      <c r="O646" s="99">
        <v>1.62</v>
      </c>
      <c r="P646" s="58">
        <v>38555</v>
      </c>
      <c r="Q646" s="58">
        <v>38765</v>
      </c>
      <c r="R646" s="31" t="s">
        <v>1155</v>
      </c>
      <c r="S646" s="31" t="s">
        <v>3791</v>
      </c>
      <c r="T646" s="31" t="s">
        <v>1127</v>
      </c>
      <c r="U646" s="93" t="s">
        <v>912</v>
      </c>
      <c r="V646" s="31" t="s">
        <v>736</v>
      </c>
      <c r="X646" s="42"/>
      <c r="Y646" s="43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G647" s="13" t="s">
        <v>1996</v>
      </c>
      <c r="H647" s="13" t="s">
        <v>1128</v>
      </c>
      <c r="I647" s="13" t="s">
        <v>1489</v>
      </c>
      <c r="L647" s="13" t="s">
        <v>136</v>
      </c>
      <c r="M647" s="31">
        <v>78664</v>
      </c>
      <c r="N647" s="40">
        <v>356</v>
      </c>
      <c r="O647" s="52">
        <v>20.9</v>
      </c>
      <c r="P647" s="30" t="s">
        <v>416</v>
      </c>
      <c r="Q647" s="30"/>
      <c r="R647" s="30"/>
      <c r="S647" s="31" t="s">
        <v>2193</v>
      </c>
      <c r="T647" s="31" t="s">
        <v>2194</v>
      </c>
      <c r="U647" s="31" t="s">
        <v>3316</v>
      </c>
      <c r="V647" s="31" t="s">
        <v>3538</v>
      </c>
      <c r="X647" s="42"/>
      <c r="Y647" s="43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32">
        <v>108504</v>
      </c>
      <c r="G648" s="13" t="s">
        <v>2825</v>
      </c>
      <c r="H648" s="13" t="s">
        <v>955</v>
      </c>
      <c r="I648" s="13" t="s">
        <v>956</v>
      </c>
      <c r="L648" s="13" t="s">
        <v>137</v>
      </c>
      <c r="M648" s="31">
        <v>78728</v>
      </c>
      <c r="N648" s="40">
        <v>494</v>
      </c>
      <c r="O648" s="52">
        <v>39.14</v>
      </c>
      <c r="P648" s="30">
        <v>36460</v>
      </c>
      <c r="Q648" s="30">
        <v>36657</v>
      </c>
      <c r="R648" s="30"/>
      <c r="S648" s="31" t="s">
        <v>3206</v>
      </c>
      <c r="T648" s="31" t="s">
        <v>3207</v>
      </c>
      <c r="U648" s="31" t="s">
        <v>3316</v>
      </c>
      <c r="V648" s="31" t="s">
        <v>2826</v>
      </c>
      <c r="X648" s="42"/>
      <c r="Y648" s="43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1:147" ht="18.75">
      <c r="A649" s="125"/>
      <c r="B649" s="13"/>
      <c r="C649" s="126"/>
      <c r="D649" s="32"/>
      <c r="G649" s="13" t="s">
        <v>1491</v>
      </c>
      <c r="H649" s="13" t="s">
        <v>1492</v>
      </c>
      <c r="I649" s="13" t="s">
        <v>1493</v>
      </c>
      <c r="L649" s="13" t="s">
        <v>138</v>
      </c>
      <c r="M649" s="31">
        <v>78721</v>
      </c>
      <c r="N649" s="40">
        <v>15</v>
      </c>
      <c r="O649" s="52">
        <v>1.04</v>
      </c>
      <c r="P649" s="30">
        <v>35221</v>
      </c>
      <c r="Q649" s="30">
        <v>35582</v>
      </c>
      <c r="R649" s="30"/>
      <c r="S649" s="31" t="s">
        <v>1494</v>
      </c>
      <c r="T649" s="31" t="s">
        <v>1497</v>
      </c>
      <c r="U649" s="31" t="s">
        <v>3316</v>
      </c>
      <c r="V649" s="31" t="s">
        <v>3534</v>
      </c>
      <c r="X649" s="42"/>
      <c r="Y649" s="43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32">
        <v>207254</v>
      </c>
      <c r="G650" s="13" t="s">
        <v>3890</v>
      </c>
      <c r="H650" s="13" t="s">
        <v>4017</v>
      </c>
      <c r="I650" s="13" t="s">
        <v>2671</v>
      </c>
      <c r="L650" s="13" t="s">
        <v>3139</v>
      </c>
      <c r="M650" s="31">
        <v>78741</v>
      </c>
      <c r="N650" s="31">
        <v>280</v>
      </c>
      <c r="O650" s="52">
        <v>7</v>
      </c>
      <c r="P650" s="30">
        <v>37470</v>
      </c>
      <c r="Q650" s="30">
        <v>37497</v>
      </c>
      <c r="R650" s="31" t="s">
        <v>4340</v>
      </c>
      <c r="S650" s="31" t="s">
        <v>4262</v>
      </c>
      <c r="T650" s="31" t="s">
        <v>1390</v>
      </c>
      <c r="U650" s="31" t="s">
        <v>3316</v>
      </c>
      <c r="V650" s="31" t="s">
        <v>3751</v>
      </c>
      <c r="X650" s="42"/>
      <c r="Y650" s="43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71" t="s">
        <v>2735</v>
      </c>
      <c r="G651" s="67" t="s">
        <v>99</v>
      </c>
      <c r="H651" s="67" t="s">
        <v>3910</v>
      </c>
      <c r="I651" s="67" t="s">
        <v>2875</v>
      </c>
      <c r="J651" s="72"/>
      <c r="K651" s="72"/>
      <c r="L651" s="67" t="s">
        <v>2876</v>
      </c>
      <c r="M651" s="31">
        <v>78724</v>
      </c>
      <c r="N651" s="31">
        <v>250</v>
      </c>
      <c r="O651" s="52">
        <v>24.07</v>
      </c>
      <c r="P651" s="69">
        <v>38148</v>
      </c>
      <c r="Q651" s="69">
        <v>38243</v>
      </c>
      <c r="R651" s="31" t="s">
        <v>2020</v>
      </c>
      <c r="S651" s="31" t="s">
        <v>2021</v>
      </c>
      <c r="T651" s="31" t="s">
        <v>2022</v>
      </c>
      <c r="U651" s="31" t="s">
        <v>3316</v>
      </c>
      <c r="V651" s="31" t="s">
        <v>2874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60">
        <v>211953</v>
      </c>
      <c r="G652" s="60" t="s">
        <v>1568</v>
      </c>
      <c r="H652" s="60" t="s">
        <v>844</v>
      </c>
      <c r="I652" s="60" t="s">
        <v>2958</v>
      </c>
      <c r="J652" s="106"/>
      <c r="K652" s="106"/>
      <c r="L652" s="60" t="s">
        <v>1569</v>
      </c>
      <c r="M652" s="31">
        <v>78702</v>
      </c>
      <c r="N652" s="31">
        <v>54</v>
      </c>
      <c r="O652" s="114">
        <v>2.573</v>
      </c>
      <c r="P652" s="104">
        <v>37595</v>
      </c>
      <c r="Q652" s="104">
        <v>37735</v>
      </c>
      <c r="R652" s="105" t="s">
        <v>4340</v>
      </c>
      <c r="S652" s="105" t="s">
        <v>1570</v>
      </c>
      <c r="T652" s="105" t="s">
        <v>1571</v>
      </c>
      <c r="U652" s="4" t="s">
        <v>3316</v>
      </c>
      <c r="V652" s="31" t="s">
        <v>2016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125">
        <v>10153128</v>
      </c>
      <c r="F653" s="13"/>
      <c r="G653" s="126" t="s">
        <v>2215</v>
      </c>
      <c r="H653" s="126" t="s">
        <v>2216</v>
      </c>
      <c r="I653" s="126" t="s">
        <v>2302</v>
      </c>
      <c r="J653" s="127">
        <v>8582</v>
      </c>
      <c r="K653" s="127"/>
      <c r="L653" s="126"/>
      <c r="M653" s="31">
        <v>78723</v>
      </c>
      <c r="N653" s="133">
        <v>12</v>
      </c>
      <c r="O653" s="132">
        <v>0.2119</v>
      </c>
      <c r="P653" s="128">
        <v>39595</v>
      </c>
      <c r="R653" s="133" t="s">
        <v>4088</v>
      </c>
      <c r="S653" s="127" t="s">
        <v>2303</v>
      </c>
      <c r="T653" s="31" t="s">
        <v>2238</v>
      </c>
      <c r="U653" s="31" t="s">
        <v>560</v>
      </c>
      <c r="V653" s="31" t="s">
        <v>268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E654" s="62">
        <v>144300</v>
      </c>
      <c r="G654" s="13" t="s">
        <v>4316</v>
      </c>
      <c r="H654" s="13" t="s">
        <v>1273</v>
      </c>
      <c r="I654" s="13" t="s">
        <v>1018</v>
      </c>
      <c r="L654" s="13" t="s">
        <v>139</v>
      </c>
      <c r="M654" s="31">
        <v>78748</v>
      </c>
      <c r="N654" s="40">
        <v>224</v>
      </c>
      <c r="O654" s="52">
        <v>12.7</v>
      </c>
      <c r="P654" s="30">
        <v>36090</v>
      </c>
      <c r="Q654" s="30">
        <v>36635</v>
      </c>
      <c r="R654" s="30"/>
      <c r="S654" s="31" t="s">
        <v>1019</v>
      </c>
      <c r="T654" s="31" t="s">
        <v>1020</v>
      </c>
      <c r="U654" s="31" t="s">
        <v>3316</v>
      </c>
      <c r="V654" s="31" t="s">
        <v>3544</v>
      </c>
      <c r="X654" s="42"/>
      <c r="Y654" s="43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G655" s="13" t="s">
        <v>1021</v>
      </c>
      <c r="H655" s="13" t="s">
        <v>1022</v>
      </c>
      <c r="I655" s="13" t="s">
        <v>3625</v>
      </c>
      <c r="L655" s="13" t="s">
        <v>140</v>
      </c>
      <c r="M655" s="31">
        <v>78758</v>
      </c>
      <c r="N655" s="40">
        <v>308</v>
      </c>
      <c r="O655" s="52">
        <v>17.01</v>
      </c>
      <c r="P655" s="30">
        <v>33875</v>
      </c>
      <c r="Q655" s="30">
        <v>33952</v>
      </c>
      <c r="R655" s="30"/>
      <c r="S655" s="31" t="s">
        <v>1174</v>
      </c>
      <c r="T655" s="31" t="s">
        <v>1175</v>
      </c>
      <c r="U655" s="31" t="s">
        <v>3316</v>
      </c>
      <c r="V655" s="31" t="s">
        <v>178</v>
      </c>
      <c r="X655" s="42"/>
      <c r="Y655" s="43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25"/>
      <c r="C656" s="126"/>
      <c r="E656" s="57" t="s">
        <v>1428</v>
      </c>
      <c r="G656" s="126" t="s">
        <v>3241</v>
      </c>
      <c r="H656" s="59" t="s">
        <v>861</v>
      </c>
      <c r="I656" s="59" t="s">
        <v>1436</v>
      </c>
      <c r="J656" s="92">
        <v>3259501</v>
      </c>
      <c r="K656" s="92"/>
      <c r="L656" s="59" t="s">
        <v>1436</v>
      </c>
      <c r="M656" s="92">
        <v>78748</v>
      </c>
      <c r="N656" s="92">
        <v>183</v>
      </c>
      <c r="O656" s="99">
        <v>28.736</v>
      </c>
      <c r="P656" s="113">
        <v>39043</v>
      </c>
      <c r="Q656" s="113">
        <v>39560</v>
      </c>
      <c r="R656" s="92" t="s">
        <v>4088</v>
      </c>
      <c r="S656" s="92" t="s">
        <v>1514</v>
      </c>
      <c r="T656" s="92" t="s">
        <v>1515</v>
      </c>
      <c r="U656" s="93" t="s">
        <v>177</v>
      </c>
      <c r="V656" s="31" t="s">
        <v>4337</v>
      </c>
      <c r="X656" s="42"/>
      <c r="Y656" s="7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25"/>
      <c r="C657" s="126"/>
      <c r="E657" s="125">
        <v>10477620</v>
      </c>
      <c r="F657" s="13"/>
      <c r="G657" s="126" t="s">
        <v>2640</v>
      </c>
      <c r="H657" s="126" t="s">
        <v>3073</v>
      </c>
      <c r="I657" s="126" t="s">
        <v>2639</v>
      </c>
      <c r="J657" s="127">
        <v>250397</v>
      </c>
      <c r="K657" s="126"/>
      <c r="L657" s="126"/>
      <c r="M657" s="127" t="s">
        <v>538</v>
      </c>
      <c r="N657" s="31">
        <v>7</v>
      </c>
      <c r="O657" s="129">
        <v>0.1405</v>
      </c>
      <c r="P657" s="128">
        <v>40403</v>
      </c>
      <c r="Q657" s="128">
        <v>40541</v>
      </c>
      <c r="R657" s="31" t="s">
        <v>1662</v>
      </c>
      <c r="S657" s="127" t="s">
        <v>3075</v>
      </c>
      <c r="T657" s="127" t="s">
        <v>3074</v>
      </c>
      <c r="U657" s="31" t="s">
        <v>3316</v>
      </c>
      <c r="V657" s="31" t="s">
        <v>3856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25"/>
      <c r="E658" s="32">
        <v>191848</v>
      </c>
      <c r="G658" s="13" t="s">
        <v>4344</v>
      </c>
      <c r="H658" s="13" t="s">
        <v>2323</v>
      </c>
      <c r="I658" s="13" t="s">
        <v>2330</v>
      </c>
      <c r="L658" s="13" t="s">
        <v>4345</v>
      </c>
      <c r="M658" s="31">
        <v>78705</v>
      </c>
      <c r="N658" s="31">
        <v>14</v>
      </c>
      <c r="O658" s="52">
        <v>0.4</v>
      </c>
      <c r="P658" s="30">
        <v>37187</v>
      </c>
      <c r="Q658" s="30">
        <v>37389</v>
      </c>
      <c r="R658" s="31" t="s">
        <v>4346</v>
      </c>
      <c r="S658" s="31" t="s">
        <v>4016</v>
      </c>
      <c r="T658" s="31" t="s">
        <v>4347</v>
      </c>
      <c r="U658" s="31" t="s">
        <v>3316</v>
      </c>
      <c r="V658" s="31" t="s">
        <v>4015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125"/>
      <c r="D659" s="32"/>
      <c r="E659" s="59">
        <v>244371</v>
      </c>
      <c r="G659" s="55" t="s">
        <v>3145</v>
      </c>
      <c r="H659" s="55" t="s">
        <v>3853</v>
      </c>
      <c r="I659" s="13" t="s">
        <v>794</v>
      </c>
      <c r="L659" s="55" t="s">
        <v>3146</v>
      </c>
      <c r="M659" s="31">
        <v>78702</v>
      </c>
      <c r="N659" s="31">
        <v>30</v>
      </c>
      <c r="O659" s="52">
        <v>1.01</v>
      </c>
      <c r="P659" s="58">
        <v>38320</v>
      </c>
      <c r="Q659" s="58">
        <v>38413</v>
      </c>
      <c r="R659" s="31" t="s">
        <v>2020</v>
      </c>
      <c r="S659" s="4" t="s">
        <v>341</v>
      </c>
      <c r="T659" s="4" t="s">
        <v>342</v>
      </c>
      <c r="U659" s="31" t="s">
        <v>3316</v>
      </c>
      <c r="V659" s="31" t="s">
        <v>595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125"/>
      <c r="D660" s="32"/>
      <c r="E660" s="125">
        <v>10954181</v>
      </c>
      <c r="F660" s="13"/>
      <c r="G660" s="13" t="s">
        <v>4771</v>
      </c>
      <c r="H660" s="126" t="s">
        <v>4772</v>
      </c>
      <c r="I660" s="13" t="s">
        <v>4773</v>
      </c>
      <c r="J660" s="127">
        <v>879566</v>
      </c>
      <c r="K660" s="13"/>
      <c r="M660" s="127">
        <v>78702</v>
      </c>
      <c r="N660" s="4">
        <v>334</v>
      </c>
      <c r="O660" s="52">
        <v>4.48</v>
      </c>
      <c r="P660" s="128">
        <v>41417</v>
      </c>
      <c r="Q660" s="13"/>
      <c r="R660" s="31" t="s">
        <v>261</v>
      </c>
      <c r="S660" s="31" t="s">
        <v>4667</v>
      </c>
      <c r="T660" s="31" t="s">
        <v>119</v>
      </c>
      <c r="U660" s="31" t="s">
        <v>913</v>
      </c>
      <c r="V660" s="93" t="s">
        <v>4840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125"/>
      <c r="D661" s="32"/>
      <c r="E661" s="32">
        <v>192358</v>
      </c>
      <c r="G661" s="13" t="s">
        <v>1422</v>
      </c>
      <c r="H661" s="13" t="s">
        <v>2325</v>
      </c>
      <c r="I661" s="13" t="s">
        <v>1811</v>
      </c>
      <c r="L661" s="13" t="s">
        <v>2466</v>
      </c>
      <c r="M661" s="31">
        <v>78729</v>
      </c>
      <c r="N661" s="31">
        <v>64</v>
      </c>
      <c r="O661" s="52">
        <v>6.7</v>
      </c>
      <c r="P661" s="30">
        <v>37204</v>
      </c>
      <c r="Q661" s="30">
        <v>37356</v>
      </c>
      <c r="R661" s="31" t="s">
        <v>2032</v>
      </c>
      <c r="S661" s="31" t="s">
        <v>939</v>
      </c>
      <c r="T661" s="31" t="s">
        <v>2467</v>
      </c>
      <c r="U661" s="31" t="s">
        <v>3316</v>
      </c>
      <c r="V661" s="31" t="s">
        <v>4015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125"/>
      <c r="D662" s="32"/>
      <c r="E662" s="59">
        <v>305754</v>
      </c>
      <c r="G662" s="59" t="s">
        <v>1466</v>
      </c>
      <c r="H662" s="59" t="s">
        <v>462</v>
      </c>
      <c r="I662" s="59" t="s">
        <v>1467</v>
      </c>
      <c r="J662" s="92">
        <v>3268890</v>
      </c>
      <c r="K662" s="92"/>
      <c r="L662" s="59" t="s">
        <v>1467</v>
      </c>
      <c r="M662" s="92">
        <v>78705</v>
      </c>
      <c r="N662" s="92">
        <v>47</v>
      </c>
      <c r="O662" s="99">
        <v>0.3321</v>
      </c>
      <c r="P662" s="113">
        <v>39000</v>
      </c>
      <c r="Q662" s="58">
        <v>39248</v>
      </c>
      <c r="R662" s="92" t="s">
        <v>2020</v>
      </c>
      <c r="S662" s="92" t="s">
        <v>3691</v>
      </c>
      <c r="T662" s="92" t="s">
        <v>1390</v>
      </c>
      <c r="U662" s="31" t="s">
        <v>3316</v>
      </c>
      <c r="V662" s="31" t="s">
        <v>4337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125"/>
      <c r="D663" s="32"/>
      <c r="E663" s="59">
        <v>310503</v>
      </c>
      <c r="G663" s="55" t="s">
        <v>1695</v>
      </c>
      <c r="H663" s="55" t="s">
        <v>2270</v>
      </c>
      <c r="I663" s="55" t="s">
        <v>1696</v>
      </c>
      <c r="J663" s="92"/>
      <c r="K663" s="92"/>
      <c r="L663" s="55" t="s">
        <v>1696</v>
      </c>
      <c r="M663" s="31">
        <v>78745</v>
      </c>
      <c r="N663" s="31">
        <v>67</v>
      </c>
      <c r="O663" s="99">
        <v>1.16</v>
      </c>
      <c r="P663" s="58">
        <v>39113</v>
      </c>
      <c r="Q663" s="13"/>
      <c r="R663" s="31" t="s">
        <v>4088</v>
      </c>
      <c r="S663" s="93" t="s">
        <v>3789</v>
      </c>
      <c r="T663" s="31" t="s">
        <v>3790</v>
      </c>
      <c r="U663" s="93" t="s">
        <v>560</v>
      </c>
      <c r="V663" s="93" t="s">
        <v>2269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125"/>
      <c r="D664" s="32"/>
      <c r="G664" s="13" t="s">
        <v>3626</v>
      </c>
      <c r="H664" s="13" t="s">
        <v>3627</v>
      </c>
      <c r="I664" s="13" t="s">
        <v>3628</v>
      </c>
      <c r="L664" s="13" t="s">
        <v>141</v>
      </c>
      <c r="M664" s="31">
        <v>78759</v>
      </c>
      <c r="N664" s="40">
        <v>290</v>
      </c>
      <c r="O664" s="52">
        <v>16.214</v>
      </c>
      <c r="P664" s="30">
        <v>34128</v>
      </c>
      <c r="Q664" s="30">
        <v>34240</v>
      </c>
      <c r="R664" s="30"/>
      <c r="S664" s="31" t="s">
        <v>3631</v>
      </c>
      <c r="T664" s="31" t="s">
        <v>3632</v>
      </c>
      <c r="U664" s="31" t="s">
        <v>3316</v>
      </c>
      <c r="V664" s="31" t="s">
        <v>3522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125"/>
      <c r="D665" s="32"/>
      <c r="E665" s="62"/>
      <c r="G665" s="13" t="s">
        <v>3633</v>
      </c>
      <c r="H665" s="13" t="s">
        <v>3634</v>
      </c>
      <c r="I665" s="13" t="s">
        <v>3635</v>
      </c>
      <c r="L665" s="13" t="s">
        <v>2897</v>
      </c>
      <c r="M665" s="31">
        <v>78759</v>
      </c>
      <c r="N665" s="40">
        <v>169</v>
      </c>
      <c r="O665" s="52">
        <v>8.79</v>
      </c>
      <c r="P665" s="30">
        <v>34639</v>
      </c>
      <c r="Q665" s="30">
        <v>34953</v>
      </c>
      <c r="R665" s="30"/>
      <c r="S665" s="31" t="s">
        <v>3631</v>
      </c>
      <c r="T665" s="31" t="s">
        <v>3632</v>
      </c>
      <c r="U665" s="31" t="s">
        <v>3316</v>
      </c>
      <c r="V665" s="31" t="s">
        <v>3528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125"/>
      <c r="D666" s="32"/>
      <c r="G666" s="13" t="s">
        <v>355</v>
      </c>
      <c r="H666" s="13" t="s">
        <v>1226</v>
      </c>
      <c r="I666" s="13" t="s">
        <v>2497</v>
      </c>
      <c r="L666" s="13" t="s">
        <v>1482</v>
      </c>
      <c r="M666" s="31">
        <v>78753</v>
      </c>
      <c r="N666" s="40">
        <v>810</v>
      </c>
      <c r="O666" s="52">
        <v>46.72100067138672</v>
      </c>
      <c r="P666" s="30">
        <v>36018</v>
      </c>
      <c r="Q666" s="30">
        <v>36116</v>
      </c>
      <c r="R666" s="30"/>
      <c r="S666" s="31" t="s">
        <v>3636</v>
      </c>
      <c r="T666" s="31" t="s">
        <v>4059</v>
      </c>
      <c r="U666" s="31" t="s">
        <v>3316</v>
      </c>
      <c r="V666" s="31" t="s">
        <v>3543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125"/>
      <c r="D667" s="32"/>
      <c r="E667" s="57" t="s">
        <v>112</v>
      </c>
      <c r="G667" s="55" t="s">
        <v>1927</v>
      </c>
      <c r="H667" s="55" t="s">
        <v>1600</v>
      </c>
      <c r="I667" s="55" t="s">
        <v>3861</v>
      </c>
      <c r="J667" s="92">
        <v>250420</v>
      </c>
      <c r="K667" s="92"/>
      <c r="L667" s="55" t="s">
        <v>3861</v>
      </c>
      <c r="M667" s="92">
        <v>78705</v>
      </c>
      <c r="N667" s="92">
        <v>15</v>
      </c>
      <c r="O667" s="99">
        <v>0.376</v>
      </c>
      <c r="P667" s="58">
        <v>39157</v>
      </c>
      <c r="Q667" s="58">
        <v>39374</v>
      </c>
      <c r="R667" s="93" t="s">
        <v>2020</v>
      </c>
      <c r="S667" s="93" t="s">
        <v>1601</v>
      </c>
      <c r="T667" s="31" t="s">
        <v>1602</v>
      </c>
      <c r="U667" s="31" t="s">
        <v>3316</v>
      </c>
      <c r="V667" s="93" t="s">
        <v>2269</v>
      </c>
      <c r="X667" s="42"/>
      <c r="Y667" s="43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125"/>
      <c r="D668" s="32"/>
      <c r="G668" s="13" t="s">
        <v>4060</v>
      </c>
      <c r="H668" s="13" t="s">
        <v>4061</v>
      </c>
      <c r="I668" s="13" t="s">
        <v>4062</v>
      </c>
      <c r="L668" s="13" t="s">
        <v>2898</v>
      </c>
      <c r="M668" s="31">
        <v>78705</v>
      </c>
      <c r="N668" s="40">
        <v>16</v>
      </c>
      <c r="O668" s="52">
        <v>0.44</v>
      </c>
      <c r="P668" s="30">
        <v>33821</v>
      </c>
      <c r="Q668" s="30">
        <v>33942</v>
      </c>
      <c r="R668" s="30"/>
      <c r="S668" s="31" t="s">
        <v>4063</v>
      </c>
      <c r="T668" s="31" t="s">
        <v>4064</v>
      </c>
      <c r="U668" s="31" t="s">
        <v>3316</v>
      </c>
      <c r="V668" s="31" t="s">
        <v>178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125"/>
      <c r="D669" s="32"/>
      <c r="E669" s="32">
        <v>219538</v>
      </c>
      <c r="G669" s="13" t="s">
        <v>2486</v>
      </c>
      <c r="H669" s="13" t="s">
        <v>946</v>
      </c>
      <c r="I669" s="13" t="s">
        <v>3200</v>
      </c>
      <c r="J669" s="31">
        <v>121240</v>
      </c>
      <c r="L669" s="13" t="s">
        <v>3201</v>
      </c>
      <c r="M669" s="31">
        <v>78727</v>
      </c>
      <c r="N669" s="31">
        <v>60</v>
      </c>
      <c r="O669" s="52">
        <v>8.066</v>
      </c>
      <c r="P669" s="30">
        <v>37848</v>
      </c>
      <c r="Q669" s="30">
        <v>38062</v>
      </c>
      <c r="R669" s="31" t="s">
        <v>2032</v>
      </c>
      <c r="S669" s="31" t="s">
        <v>144</v>
      </c>
      <c r="T669" s="31" t="s">
        <v>145</v>
      </c>
      <c r="U669" s="31" t="s">
        <v>912</v>
      </c>
      <c r="V669" s="31" t="s">
        <v>4030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125"/>
      <c r="D670" s="32"/>
      <c r="G670" s="13" t="s">
        <v>4065</v>
      </c>
      <c r="H670" s="13" t="s">
        <v>4066</v>
      </c>
      <c r="I670" s="13" t="s">
        <v>4067</v>
      </c>
      <c r="L670" s="13" t="s">
        <v>2899</v>
      </c>
      <c r="M670" s="31">
        <v>78727</v>
      </c>
      <c r="N670" s="40">
        <v>104</v>
      </c>
      <c r="O670" s="52">
        <v>8.5</v>
      </c>
      <c r="P670" s="30">
        <v>35493</v>
      </c>
      <c r="Q670" s="30"/>
      <c r="R670" s="30"/>
      <c r="S670" s="31" t="s">
        <v>4068</v>
      </c>
      <c r="T670" s="31" t="s">
        <v>4069</v>
      </c>
      <c r="U670" s="31" t="s">
        <v>560</v>
      </c>
      <c r="V670" s="31" t="s">
        <v>3537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13"/>
      <c r="C671" s="125"/>
      <c r="D671" s="32"/>
      <c r="E671" s="59">
        <v>271901</v>
      </c>
      <c r="G671" s="55" t="s">
        <v>2172</v>
      </c>
      <c r="H671" s="55" t="s">
        <v>4236</v>
      </c>
      <c r="I671" s="55" t="s">
        <v>58</v>
      </c>
      <c r="J671" s="92"/>
      <c r="K671" s="92"/>
      <c r="L671" s="55" t="s">
        <v>2173</v>
      </c>
      <c r="M671" s="31">
        <v>78705</v>
      </c>
      <c r="N671" s="100">
        <v>24</v>
      </c>
      <c r="O671" s="99">
        <v>0.23</v>
      </c>
      <c r="P671" s="58">
        <v>38552</v>
      </c>
      <c r="Q671" s="58">
        <v>38691</v>
      </c>
      <c r="R671" s="31" t="s">
        <v>1034</v>
      </c>
      <c r="S671" s="31" t="s">
        <v>1205</v>
      </c>
      <c r="T671" s="31" t="s">
        <v>1206</v>
      </c>
      <c r="U671" s="31" t="s">
        <v>3316</v>
      </c>
      <c r="V671" s="31" t="s">
        <v>736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125"/>
      <c r="D672" s="32"/>
      <c r="E672" s="125">
        <v>11108628</v>
      </c>
      <c r="F672" s="13"/>
      <c r="G672" s="126" t="s">
        <v>4998</v>
      </c>
      <c r="H672" s="126" t="s">
        <v>4996</v>
      </c>
      <c r="I672" s="126" t="s">
        <v>4997</v>
      </c>
      <c r="J672" s="127">
        <v>3554699</v>
      </c>
      <c r="K672" s="13"/>
      <c r="M672" s="31">
        <v>78752</v>
      </c>
      <c r="N672" s="31">
        <v>56</v>
      </c>
      <c r="O672" s="120">
        <v>4.052</v>
      </c>
      <c r="P672" s="128">
        <v>41717</v>
      </c>
      <c r="Q672" s="126"/>
      <c r="R672" s="31" t="s">
        <v>1879</v>
      </c>
      <c r="S672" s="127" t="s">
        <v>5044</v>
      </c>
      <c r="T672" s="127" t="s">
        <v>1870</v>
      </c>
      <c r="U672" s="93" t="s">
        <v>913</v>
      </c>
      <c r="V672" s="31" t="s">
        <v>5081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125"/>
      <c r="D673" s="32"/>
      <c r="E673" s="59">
        <v>10010997</v>
      </c>
      <c r="G673" s="55" t="s">
        <v>726</v>
      </c>
      <c r="H673" s="55" t="s">
        <v>3512</v>
      </c>
      <c r="I673" s="55" t="s">
        <v>3793</v>
      </c>
      <c r="J673" s="92">
        <v>1049343</v>
      </c>
      <c r="K673" s="92"/>
      <c r="L673" s="55" t="s">
        <v>3793</v>
      </c>
      <c r="M673" s="92">
        <v>78741</v>
      </c>
      <c r="N673" s="92">
        <v>192</v>
      </c>
      <c r="O673" s="99">
        <v>9.939</v>
      </c>
      <c r="P673" s="58">
        <v>39149</v>
      </c>
      <c r="Q673" s="58">
        <v>39219</v>
      </c>
      <c r="R673" s="93" t="s">
        <v>2020</v>
      </c>
      <c r="S673" s="93" t="s">
        <v>3794</v>
      </c>
      <c r="T673" s="31" t="s">
        <v>3795</v>
      </c>
      <c r="U673" s="31" t="s">
        <v>3316</v>
      </c>
      <c r="V673" s="93" t="s">
        <v>2269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1:147" ht="18.75">
      <c r="A674" s="125"/>
      <c r="B674" s="13"/>
      <c r="C674" s="126"/>
      <c r="D674" s="32"/>
      <c r="G674" s="13" t="s">
        <v>4070</v>
      </c>
      <c r="H674" s="13" t="s">
        <v>4071</v>
      </c>
      <c r="I674" s="13" t="s">
        <v>104</v>
      </c>
      <c r="L674" s="13" t="s">
        <v>2900</v>
      </c>
      <c r="M674" s="31">
        <v>78705</v>
      </c>
      <c r="N674" s="40">
        <v>7</v>
      </c>
      <c r="O674" s="52">
        <v>0.58</v>
      </c>
      <c r="P674" s="30">
        <v>36349</v>
      </c>
      <c r="Q674" s="30">
        <v>36570</v>
      </c>
      <c r="R674" s="30"/>
      <c r="S674" s="31" t="s">
        <v>105</v>
      </c>
      <c r="T674" s="31" t="s">
        <v>106</v>
      </c>
      <c r="U674" s="31" t="s">
        <v>3316</v>
      </c>
      <c r="V674" s="31" t="s">
        <v>1371</v>
      </c>
      <c r="X674" s="42"/>
      <c r="Y674" s="7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1:147" ht="18.75">
      <c r="A675" s="125"/>
      <c r="B675" s="13"/>
      <c r="C675" s="126"/>
      <c r="D675" s="32"/>
      <c r="G675" s="13" t="s">
        <v>107</v>
      </c>
      <c r="H675" s="13" t="s">
        <v>108</v>
      </c>
      <c r="I675" s="13" t="s">
        <v>109</v>
      </c>
      <c r="L675" s="13" t="s">
        <v>2709</v>
      </c>
      <c r="M675" s="31">
        <v>78727</v>
      </c>
      <c r="N675" s="40">
        <v>260</v>
      </c>
      <c r="O675" s="52">
        <v>14.74</v>
      </c>
      <c r="P675" s="30">
        <v>34883</v>
      </c>
      <c r="Q675" s="30">
        <v>35061</v>
      </c>
      <c r="R675" s="30"/>
      <c r="S675" s="31" t="s">
        <v>110</v>
      </c>
      <c r="T675" s="31" t="s">
        <v>3182</v>
      </c>
      <c r="U675" s="31" t="s">
        <v>3316</v>
      </c>
      <c r="V675" s="31" t="s">
        <v>3531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E676" s="125">
        <v>10994721</v>
      </c>
      <c r="F676" s="13"/>
      <c r="G676" s="126" t="s">
        <v>4828</v>
      </c>
      <c r="H676" s="126" t="s">
        <v>4829</v>
      </c>
      <c r="I676" s="126" t="s">
        <v>2359</v>
      </c>
      <c r="J676" s="127">
        <v>3074267</v>
      </c>
      <c r="K676" s="13"/>
      <c r="L676" s="126"/>
      <c r="M676" s="127" t="s">
        <v>3639</v>
      </c>
      <c r="N676" s="31">
        <v>49</v>
      </c>
      <c r="O676" s="129">
        <v>12.015</v>
      </c>
      <c r="P676" s="128">
        <v>41488</v>
      </c>
      <c r="Q676" s="13"/>
      <c r="R676" s="31" t="s">
        <v>261</v>
      </c>
      <c r="S676" s="127" t="s">
        <v>4782</v>
      </c>
      <c r="T676" s="127" t="s">
        <v>114</v>
      </c>
      <c r="U676" s="31" t="s">
        <v>913</v>
      </c>
      <c r="V676" s="31" t="s">
        <v>4862</v>
      </c>
      <c r="X676" s="42"/>
      <c r="Y676" s="7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57" t="s">
        <v>1513</v>
      </c>
      <c r="G677" s="55" t="s">
        <v>1435</v>
      </c>
      <c r="H677" s="55" t="s">
        <v>111</v>
      </c>
      <c r="I677" s="13" t="s">
        <v>3917</v>
      </c>
      <c r="J677" s="31">
        <v>374228</v>
      </c>
      <c r="L677" s="55" t="s">
        <v>3346</v>
      </c>
      <c r="M677" s="31">
        <v>78727</v>
      </c>
      <c r="N677" s="92">
        <v>96</v>
      </c>
      <c r="O677" s="99">
        <v>9.269</v>
      </c>
      <c r="P677" s="58">
        <v>38483</v>
      </c>
      <c r="Q677" s="58">
        <v>39051</v>
      </c>
      <c r="R677" s="31" t="s">
        <v>1155</v>
      </c>
      <c r="S677" s="31" t="s">
        <v>3440</v>
      </c>
      <c r="T677" s="31" t="s">
        <v>3441</v>
      </c>
      <c r="U677" s="31" t="s">
        <v>3316</v>
      </c>
      <c r="V677" s="31" t="s">
        <v>3028</v>
      </c>
      <c r="X677" s="42"/>
      <c r="Y677" s="7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32">
        <v>174595</v>
      </c>
      <c r="G678" s="13" t="s">
        <v>365</v>
      </c>
      <c r="H678" s="13" t="s">
        <v>2670</v>
      </c>
      <c r="I678" s="13" t="s">
        <v>1976</v>
      </c>
      <c r="L678" s="13" t="s">
        <v>1049</v>
      </c>
      <c r="M678" s="31">
        <v>78727</v>
      </c>
      <c r="N678" s="40">
        <v>201</v>
      </c>
      <c r="O678" s="52">
        <v>24.53</v>
      </c>
      <c r="P678" s="30">
        <v>37040</v>
      </c>
      <c r="Q678" s="30">
        <v>37173</v>
      </c>
      <c r="R678" s="31" t="s">
        <v>2032</v>
      </c>
      <c r="S678" s="31" t="s">
        <v>1050</v>
      </c>
      <c r="T678" s="46" t="s">
        <v>1051</v>
      </c>
      <c r="U678" s="31" t="s">
        <v>3316</v>
      </c>
      <c r="V678" s="31" t="s">
        <v>1088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125" t="s">
        <v>4785</v>
      </c>
      <c r="F679" s="13"/>
      <c r="G679" s="13" t="s">
        <v>4760</v>
      </c>
      <c r="H679" s="126" t="s">
        <v>4784</v>
      </c>
      <c r="I679" s="126" t="s">
        <v>1833</v>
      </c>
      <c r="J679" s="127">
        <v>280444</v>
      </c>
      <c r="K679" s="126"/>
      <c r="M679" s="127" t="s">
        <v>3647</v>
      </c>
      <c r="N679" s="31">
        <v>350</v>
      </c>
      <c r="O679" s="132">
        <v>4.985</v>
      </c>
      <c r="P679" s="128">
        <v>40996</v>
      </c>
      <c r="Q679" s="128">
        <v>41579</v>
      </c>
      <c r="R679" s="127" t="s">
        <v>4088</v>
      </c>
      <c r="S679" s="127" t="s">
        <v>1876</v>
      </c>
      <c r="T679" s="127" t="s">
        <v>2233</v>
      </c>
      <c r="U679" s="93" t="s">
        <v>177</v>
      </c>
      <c r="V679" s="31" t="s">
        <v>4414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G680" s="13" t="s">
        <v>3183</v>
      </c>
      <c r="H680" s="13" t="s">
        <v>3184</v>
      </c>
      <c r="I680" s="13" t="s">
        <v>3185</v>
      </c>
      <c r="L680" s="13" t="s">
        <v>2751</v>
      </c>
      <c r="M680" s="31">
        <v>78749</v>
      </c>
      <c r="N680" s="40">
        <v>396</v>
      </c>
      <c r="O680" s="52">
        <v>32.7</v>
      </c>
      <c r="P680" s="30">
        <v>34277</v>
      </c>
      <c r="Q680" s="30">
        <v>34423</v>
      </c>
      <c r="R680" s="30"/>
      <c r="S680" s="31" t="s">
        <v>3031</v>
      </c>
      <c r="T680" s="31" t="s">
        <v>1780</v>
      </c>
      <c r="U680" s="31" t="s">
        <v>3316</v>
      </c>
      <c r="V680" s="31" t="s">
        <v>3524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59">
        <v>302970</v>
      </c>
      <c r="G681" s="55" t="s">
        <v>2479</v>
      </c>
      <c r="H681" s="55" t="s">
        <v>1241</v>
      </c>
      <c r="I681" s="32" t="s">
        <v>3469</v>
      </c>
      <c r="J681" s="31">
        <v>195758</v>
      </c>
      <c r="L681" s="55" t="s">
        <v>2480</v>
      </c>
      <c r="M681" s="92">
        <v>78733</v>
      </c>
      <c r="N681" s="92">
        <v>10</v>
      </c>
      <c r="O681" s="99">
        <v>48.932</v>
      </c>
      <c r="P681" s="58">
        <v>38961</v>
      </c>
      <c r="Q681" s="58">
        <v>39345</v>
      </c>
      <c r="R681" s="58" t="s">
        <v>1034</v>
      </c>
      <c r="S681" s="93" t="s">
        <v>1242</v>
      </c>
      <c r="T681" s="93" t="s">
        <v>1243</v>
      </c>
      <c r="U681" s="93" t="s">
        <v>912</v>
      </c>
      <c r="V681" s="31" t="s">
        <v>775</v>
      </c>
      <c r="X681" s="42"/>
      <c r="Y681" s="43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32">
        <v>216970</v>
      </c>
      <c r="G682" s="13" t="s">
        <v>4367</v>
      </c>
      <c r="H682" s="13" t="s">
        <v>4366</v>
      </c>
      <c r="I682" s="13" t="s">
        <v>4038</v>
      </c>
      <c r="L682" s="13" t="s">
        <v>4267</v>
      </c>
      <c r="M682" s="31">
        <v>78717</v>
      </c>
      <c r="N682" s="40">
        <v>366</v>
      </c>
      <c r="O682" s="52">
        <v>25.452</v>
      </c>
      <c r="P682" s="30">
        <v>37371</v>
      </c>
      <c r="R682" s="31" t="s">
        <v>2032</v>
      </c>
      <c r="S682" s="31" t="s">
        <v>1919</v>
      </c>
      <c r="T682" s="31" t="s">
        <v>1920</v>
      </c>
      <c r="U682" s="31" t="s">
        <v>560</v>
      </c>
      <c r="V682" s="31" t="s">
        <v>2311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4:147" ht="18.75">
      <c r="D683" s="32"/>
      <c r="E683" s="57" t="s">
        <v>4463</v>
      </c>
      <c r="G683" s="13" t="s">
        <v>4464</v>
      </c>
      <c r="H683" s="55" t="s">
        <v>185</v>
      </c>
      <c r="I683" s="13" t="s">
        <v>157</v>
      </c>
      <c r="J683" s="31">
        <v>3298176</v>
      </c>
      <c r="L683" s="13" t="s">
        <v>157</v>
      </c>
      <c r="M683" s="92">
        <v>78739</v>
      </c>
      <c r="N683" s="92">
        <v>144</v>
      </c>
      <c r="O683" s="99">
        <v>35.56</v>
      </c>
      <c r="P683" s="58">
        <v>39225</v>
      </c>
      <c r="Q683" s="58">
        <v>39798</v>
      </c>
      <c r="R683" s="31" t="s">
        <v>4088</v>
      </c>
      <c r="S683" s="93" t="s">
        <v>158</v>
      </c>
      <c r="T683" s="31" t="s">
        <v>159</v>
      </c>
      <c r="U683" s="93" t="s">
        <v>177</v>
      </c>
      <c r="V683" s="93" t="s">
        <v>2268</v>
      </c>
      <c r="X683" s="42"/>
      <c r="Y683" s="7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1:147" ht="18.75">
      <c r="A684" s="59"/>
      <c r="B684" s="31"/>
      <c r="C684" s="92"/>
      <c r="D684" s="32"/>
      <c r="E684" s="57" t="s">
        <v>252</v>
      </c>
      <c r="G684" s="55" t="s">
        <v>1301</v>
      </c>
      <c r="H684" s="55" t="s">
        <v>2741</v>
      </c>
      <c r="I684" s="56" t="s">
        <v>1453</v>
      </c>
      <c r="J684" s="92">
        <v>576812</v>
      </c>
      <c r="K684" s="92"/>
      <c r="L684" s="56" t="s">
        <v>1453</v>
      </c>
      <c r="M684" s="31">
        <v>78741</v>
      </c>
      <c r="N684" s="92">
        <v>300</v>
      </c>
      <c r="O684" s="99">
        <v>26.3156</v>
      </c>
      <c r="P684" s="58">
        <v>38797</v>
      </c>
      <c r="Q684" s="58">
        <v>39027</v>
      </c>
      <c r="R684" s="31" t="s">
        <v>2020</v>
      </c>
      <c r="S684" s="93" t="s">
        <v>2393</v>
      </c>
      <c r="T684" s="31" t="s">
        <v>1756</v>
      </c>
      <c r="U684" s="93" t="s">
        <v>177</v>
      </c>
      <c r="V684" s="31" t="s">
        <v>1956</v>
      </c>
      <c r="X684" s="42"/>
      <c r="Y684" s="7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1:147" ht="18.75">
      <c r="A685" s="59"/>
      <c r="B685" s="31"/>
      <c r="C685" s="92"/>
      <c r="D685" s="32"/>
      <c r="E685" s="59">
        <v>310842</v>
      </c>
      <c r="G685" s="55" t="s">
        <v>1700</v>
      </c>
      <c r="H685" s="55" t="s">
        <v>1594</v>
      </c>
      <c r="I685" s="55" t="s">
        <v>1701</v>
      </c>
      <c r="J685" s="92"/>
      <c r="K685" s="92"/>
      <c r="L685" s="55" t="s">
        <v>1701</v>
      </c>
      <c r="M685" s="92">
        <v>78701</v>
      </c>
      <c r="N685" s="92">
        <v>91</v>
      </c>
      <c r="O685" s="99">
        <v>1.34</v>
      </c>
      <c r="P685" s="58">
        <v>39134</v>
      </c>
      <c r="Q685" s="13"/>
      <c r="R685" s="93" t="s">
        <v>4340</v>
      </c>
      <c r="S685" s="93" t="s">
        <v>2392</v>
      </c>
      <c r="T685" s="31" t="s">
        <v>584</v>
      </c>
      <c r="U685" s="93" t="s">
        <v>2764</v>
      </c>
      <c r="V685" s="93" t="s">
        <v>2269</v>
      </c>
      <c r="X685" s="42"/>
      <c r="Y685" s="7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4:147" ht="18.75">
      <c r="D686" s="32"/>
      <c r="E686" s="32">
        <v>10902</v>
      </c>
      <c r="G686" s="13" t="s">
        <v>680</v>
      </c>
      <c r="H686" s="13" t="s">
        <v>3443</v>
      </c>
      <c r="I686" s="13" t="s">
        <v>3591</v>
      </c>
      <c r="L686" s="13" t="s">
        <v>2753</v>
      </c>
      <c r="M686" s="31">
        <v>78728</v>
      </c>
      <c r="N686" s="40">
        <v>280</v>
      </c>
      <c r="O686" s="52">
        <v>14.19</v>
      </c>
      <c r="P686" s="30">
        <v>36399</v>
      </c>
      <c r="Q686" s="30">
        <v>36549</v>
      </c>
      <c r="R686" s="30"/>
      <c r="S686" s="31" t="s">
        <v>681</v>
      </c>
      <c r="T686" s="31" t="s">
        <v>682</v>
      </c>
      <c r="U686" s="31" t="s">
        <v>3316</v>
      </c>
      <c r="V686" s="31" t="s">
        <v>2826</v>
      </c>
      <c r="X686" s="42"/>
      <c r="Y686" s="7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4:147" ht="18.75">
      <c r="D687" s="32"/>
      <c r="E687" s="59">
        <v>255764</v>
      </c>
      <c r="G687" s="55" t="s">
        <v>3493</v>
      </c>
      <c r="H687" s="55" t="s">
        <v>4408</v>
      </c>
      <c r="I687" s="13" t="s">
        <v>3923</v>
      </c>
      <c r="L687" s="55" t="s">
        <v>3594</v>
      </c>
      <c r="M687" s="31">
        <v>78735</v>
      </c>
      <c r="N687" s="92">
        <v>52</v>
      </c>
      <c r="O687" s="99">
        <v>17.1</v>
      </c>
      <c r="P687" s="58">
        <v>38497</v>
      </c>
      <c r="Q687" s="58">
        <v>38671</v>
      </c>
      <c r="R687" s="31" t="s">
        <v>4340</v>
      </c>
      <c r="S687" s="31" t="s">
        <v>3442</v>
      </c>
      <c r="T687" s="31" t="s">
        <v>3022</v>
      </c>
      <c r="U687" s="31" t="s">
        <v>3316</v>
      </c>
      <c r="V687" s="31" t="s">
        <v>3028</v>
      </c>
      <c r="X687" s="42"/>
      <c r="Y687" s="7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4:147" ht="18.75">
      <c r="D688" s="32"/>
      <c r="E688" s="57" t="s">
        <v>3029</v>
      </c>
      <c r="G688" s="55" t="s">
        <v>3595</v>
      </c>
      <c r="H688" s="55" t="s">
        <v>3030</v>
      </c>
      <c r="I688" s="13" t="s">
        <v>4095</v>
      </c>
      <c r="L688" s="55" t="s">
        <v>340</v>
      </c>
      <c r="M688" s="31">
        <v>78702</v>
      </c>
      <c r="N688" s="31">
        <v>22</v>
      </c>
      <c r="O688" s="52">
        <v>0.456</v>
      </c>
      <c r="P688" s="58">
        <v>38300</v>
      </c>
      <c r="Q688" s="58">
        <v>38656</v>
      </c>
      <c r="R688" s="4" t="s">
        <v>4088</v>
      </c>
      <c r="S688" s="4" t="s">
        <v>4093</v>
      </c>
      <c r="T688" s="4" t="s">
        <v>4094</v>
      </c>
      <c r="U688" s="31" t="s">
        <v>3316</v>
      </c>
      <c r="V688" s="31" t="s">
        <v>595</v>
      </c>
      <c r="X688" s="42"/>
      <c r="Y688" s="7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25.5">
      <c r="B689" s="32"/>
      <c r="C689" s="157"/>
      <c r="E689" s="125">
        <v>10465540</v>
      </c>
      <c r="F689" s="13"/>
      <c r="G689" s="126" t="s">
        <v>2644</v>
      </c>
      <c r="H689" s="126" t="s">
        <v>2188</v>
      </c>
      <c r="I689" s="126" t="s">
        <v>3352</v>
      </c>
      <c r="J689" s="127">
        <v>3043419</v>
      </c>
      <c r="K689" s="126"/>
      <c r="L689" s="126"/>
      <c r="M689" s="127" t="s">
        <v>3935</v>
      </c>
      <c r="N689" s="31">
        <v>118</v>
      </c>
      <c r="O689" s="129">
        <v>6.47</v>
      </c>
      <c r="P689" s="128">
        <v>40373</v>
      </c>
      <c r="Q689" s="128">
        <v>40752</v>
      </c>
      <c r="R689" s="31" t="s">
        <v>4088</v>
      </c>
      <c r="S689" s="127" t="s">
        <v>3080</v>
      </c>
      <c r="T689" s="127" t="s">
        <v>3079</v>
      </c>
      <c r="U689" s="127" t="s">
        <v>177</v>
      </c>
      <c r="V689" s="31" t="s">
        <v>3856</v>
      </c>
      <c r="X689" s="42"/>
      <c r="Y689" s="7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4:147" ht="18.75">
      <c r="D690" s="32"/>
      <c r="E690" s="125">
        <v>10896921</v>
      </c>
      <c r="F690" s="13"/>
      <c r="G690" s="126" t="s">
        <v>4675</v>
      </c>
      <c r="H690" s="126" t="s">
        <v>4985</v>
      </c>
      <c r="I690" s="126" t="s">
        <v>4674</v>
      </c>
      <c r="J690" s="127">
        <v>309434</v>
      </c>
      <c r="K690" s="13"/>
      <c r="M690" s="127" t="s">
        <v>538</v>
      </c>
      <c r="N690" s="4">
        <v>118</v>
      </c>
      <c r="O690" s="132">
        <v>0.79</v>
      </c>
      <c r="P690" s="128">
        <v>41319</v>
      </c>
      <c r="Q690" s="128">
        <v>41472</v>
      </c>
      <c r="R690" s="127" t="s">
        <v>1879</v>
      </c>
      <c r="S690" s="127" t="s">
        <v>4229</v>
      </c>
      <c r="T690" s="127" t="s">
        <v>2232</v>
      </c>
      <c r="U690" s="31" t="s">
        <v>177</v>
      </c>
      <c r="V690" s="31" t="s">
        <v>4745</v>
      </c>
      <c r="X690" s="42"/>
      <c r="Y690" s="7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4:147" ht="18.75">
      <c r="D691" s="32"/>
      <c r="E691" s="32">
        <v>175828</v>
      </c>
      <c r="G691" s="13" t="s">
        <v>1921</v>
      </c>
      <c r="H691" s="13" t="s">
        <v>3839</v>
      </c>
      <c r="I691" s="13" t="s">
        <v>1048</v>
      </c>
      <c r="L691" s="13" t="s">
        <v>2846</v>
      </c>
      <c r="M691" s="31">
        <v>78744</v>
      </c>
      <c r="N691" s="40">
        <v>496</v>
      </c>
      <c r="O691" s="52">
        <v>24.464</v>
      </c>
      <c r="P691" s="30">
        <v>37119</v>
      </c>
      <c r="Q691" s="30">
        <v>37410</v>
      </c>
      <c r="R691" s="31" t="s">
        <v>748</v>
      </c>
      <c r="S691" s="31" t="s">
        <v>3154</v>
      </c>
      <c r="T691" s="46" t="s">
        <v>3155</v>
      </c>
      <c r="U691" s="31" t="s">
        <v>560</v>
      </c>
      <c r="V691" s="31" t="s">
        <v>3014</v>
      </c>
      <c r="X691" s="42"/>
      <c r="Y691" s="7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59">
        <v>288994</v>
      </c>
      <c r="G692" s="55" t="s">
        <v>814</v>
      </c>
      <c r="H692" s="55" t="s">
        <v>868</v>
      </c>
      <c r="I692" s="55" t="s">
        <v>815</v>
      </c>
      <c r="J692" s="92">
        <v>3052472</v>
      </c>
      <c r="K692" s="92"/>
      <c r="L692" s="55" t="s">
        <v>815</v>
      </c>
      <c r="M692" s="31">
        <v>78704</v>
      </c>
      <c r="N692" s="92">
        <v>375</v>
      </c>
      <c r="O692" s="99">
        <v>5.56</v>
      </c>
      <c r="P692" s="58">
        <v>38785</v>
      </c>
      <c r="Q692" s="58">
        <v>38915</v>
      </c>
      <c r="R692" s="46" t="s">
        <v>602</v>
      </c>
      <c r="S692" s="31" t="s">
        <v>869</v>
      </c>
      <c r="T692" s="93" t="s">
        <v>870</v>
      </c>
      <c r="U692" s="31" t="s">
        <v>3316</v>
      </c>
      <c r="V692" s="31" t="s">
        <v>1956</v>
      </c>
      <c r="X692" s="42"/>
      <c r="Y692" s="48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57" t="s">
        <v>4335</v>
      </c>
      <c r="G693" s="55" t="s">
        <v>1478</v>
      </c>
      <c r="H693" s="55" t="s">
        <v>4336</v>
      </c>
      <c r="I693" s="55" t="s">
        <v>813</v>
      </c>
      <c r="J693" s="92">
        <v>3207598</v>
      </c>
      <c r="K693" s="92"/>
      <c r="L693" s="55" t="s">
        <v>813</v>
      </c>
      <c r="M693" s="31">
        <v>78704</v>
      </c>
      <c r="N693" s="92">
        <v>62</v>
      </c>
      <c r="O693" s="99">
        <v>2.642</v>
      </c>
      <c r="P693" s="58">
        <v>38842</v>
      </c>
      <c r="Q693" s="58">
        <v>39254</v>
      </c>
      <c r="R693" s="31" t="s">
        <v>1607</v>
      </c>
      <c r="S693" s="31" t="s">
        <v>866</v>
      </c>
      <c r="T693" s="31" t="s">
        <v>1390</v>
      </c>
      <c r="U693" s="31" t="s">
        <v>3316</v>
      </c>
      <c r="V693" s="31" t="s">
        <v>1956</v>
      </c>
      <c r="X693" s="42"/>
      <c r="Y693" s="43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G694" s="13" t="s">
        <v>3186</v>
      </c>
      <c r="H694" s="13" t="s">
        <v>3187</v>
      </c>
      <c r="I694" s="13" t="s">
        <v>3188</v>
      </c>
      <c r="L694" s="13" t="s">
        <v>2754</v>
      </c>
      <c r="M694" s="31">
        <v>78731</v>
      </c>
      <c r="N694" s="40">
        <v>128</v>
      </c>
      <c r="O694" s="52">
        <v>8.86</v>
      </c>
      <c r="P694" s="30">
        <v>34535</v>
      </c>
      <c r="Q694" s="30">
        <v>34647</v>
      </c>
      <c r="R694" s="30"/>
      <c r="S694" s="31" t="s">
        <v>3189</v>
      </c>
      <c r="T694" s="31" t="s">
        <v>3190</v>
      </c>
      <c r="U694" s="31" t="s">
        <v>3316</v>
      </c>
      <c r="V694" s="31" t="s">
        <v>3527</v>
      </c>
      <c r="X694" s="42"/>
      <c r="Y694" s="7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125">
        <v>11086200</v>
      </c>
      <c r="F695" s="13"/>
      <c r="G695" s="126" t="s">
        <v>5001</v>
      </c>
      <c r="H695" s="126" t="s">
        <v>4999</v>
      </c>
      <c r="I695" s="126" t="s">
        <v>5000</v>
      </c>
      <c r="J695" s="127">
        <v>3500453</v>
      </c>
      <c r="K695" s="13"/>
      <c r="M695" s="31">
        <v>78745</v>
      </c>
      <c r="N695" s="31">
        <v>146</v>
      </c>
      <c r="O695" s="120">
        <v>5.157</v>
      </c>
      <c r="P695" s="128">
        <v>41680</v>
      </c>
      <c r="Q695" s="126"/>
      <c r="R695" s="31" t="s">
        <v>1879</v>
      </c>
      <c r="S695" s="127" t="s">
        <v>5045</v>
      </c>
      <c r="T695" s="127" t="s">
        <v>4455</v>
      </c>
      <c r="U695" s="93" t="s">
        <v>913</v>
      </c>
      <c r="V695" s="31" t="s">
        <v>5081</v>
      </c>
      <c r="X695" s="42"/>
      <c r="Y695" s="7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1:147" ht="18.75">
      <c r="A696" s="125"/>
      <c r="B696" s="13"/>
      <c r="C696" s="13"/>
      <c r="D696" s="32"/>
      <c r="G696" s="13" t="s">
        <v>3191</v>
      </c>
      <c r="H696" s="13" t="s">
        <v>3192</v>
      </c>
      <c r="I696" s="13" t="s">
        <v>3037</v>
      </c>
      <c r="L696" s="13" t="s">
        <v>1147</v>
      </c>
      <c r="M696" s="31">
        <v>78726</v>
      </c>
      <c r="N696" s="40">
        <v>272</v>
      </c>
      <c r="O696" s="52">
        <v>20.12</v>
      </c>
      <c r="P696" s="30">
        <v>35335</v>
      </c>
      <c r="Q696" s="30">
        <v>35493</v>
      </c>
      <c r="R696" s="30"/>
      <c r="S696" s="31" t="s">
        <v>269</v>
      </c>
      <c r="T696" s="31" t="s">
        <v>270</v>
      </c>
      <c r="U696" s="31" t="s">
        <v>3316</v>
      </c>
      <c r="V696" s="31" t="s">
        <v>3535</v>
      </c>
      <c r="X696" s="42"/>
      <c r="Y696" s="7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62"/>
      <c r="G697" s="13" t="s">
        <v>271</v>
      </c>
      <c r="H697" s="13" t="s">
        <v>272</v>
      </c>
      <c r="I697" s="13" t="s">
        <v>3037</v>
      </c>
      <c r="L697" s="13" t="s">
        <v>1148</v>
      </c>
      <c r="M697" s="31">
        <v>78726</v>
      </c>
      <c r="N697" s="40">
        <v>300</v>
      </c>
      <c r="O697" s="52">
        <v>22</v>
      </c>
      <c r="P697" s="30">
        <v>36090</v>
      </c>
      <c r="Q697" s="30">
        <v>36282</v>
      </c>
      <c r="R697" s="30"/>
      <c r="S697" s="31" t="s">
        <v>269</v>
      </c>
      <c r="T697" s="31" t="s">
        <v>270</v>
      </c>
      <c r="U697" s="31" t="s">
        <v>3316</v>
      </c>
      <c r="V697" s="31" t="s">
        <v>3544</v>
      </c>
      <c r="X697" s="42"/>
      <c r="Y697" s="43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31"/>
      <c r="D698" s="32"/>
      <c r="E698" s="32">
        <v>10120307</v>
      </c>
      <c r="G698" s="13" t="s">
        <v>615</v>
      </c>
      <c r="H698" s="13" t="s">
        <v>616</v>
      </c>
      <c r="I698" s="13" t="s">
        <v>617</v>
      </c>
      <c r="J698" s="31">
        <v>300476</v>
      </c>
      <c r="M698" s="31">
        <v>78704</v>
      </c>
      <c r="N698" s="31">
        <v>8</v>
      </c>
      <c r="O698" s="52">
        <v>0.52</v>
      </c>
      <c r="P698" s="58">
        <v>39507</v>
      </c>
      <c r="Q698" s="58">
        <v>39750</v>
      </c>
      <c r="R698" s="31" t="s">
        <v>4340</v>
      </c>
      <c r="S698" s="93" t="s">
        <v>3373</v>
      </c>
      <c r="T698" s="31" t="s">
        <v>3374</v>
      </c>
      <c r="U698" s="93" t="s">
        <v>912</v>
      </c>
      <c r="V698" s="31" t="s">
        <v>3900</v>
      </c>
      <c r="X698" s="42"/>
      <c r="Y698" s="43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2:147" ht="18.75">
      <c r="B699" s="13"/>
      <c r="C699" s="31"/>
      <c r="D699" s="32"/>
      <c r="E699" s="125">
        <v>11140844</v>
      </c>
      <c r="F699" s="13"/>
      <c r="G699" s="126" t="s">
        <v>5095</v>
      </c>
      <c r="H699" s="126" t="s">
        <v>5149</v>
      </c>
      <c r="I699" s="126" t="s">
        <v>5094</v>
      </c>
      <c r="J699" s="127">
        <v>182090</v>
      </c>
      <c r="K699" s="13"/>
      <c r="M699" s="127" t="s">
        <v>545</v>
      </c>
      <c r="N699" s="31">
        <v>6</v>
      </c>
      <c r="O699" s="135">
        <v>0.367</v>
      </c>
      <c r="P699" s="128">
        <v>41764</v>
      </c>
      <c r="Q699" s="126"/>
      <c r="R699" s="31" t="s">
        <v>4954</v>
      </c>
      <c r="S699" s="127" t="s">
        <v>5151</v>
      </c>
      <c r="T699" s="127" t="s">
        <v>5150</v>
      </c>
      <c r="U699" s="127" t="s">
        <v>913</v>
      </c>
      <c r="V699" s="31" t="s">
        <v>5178</v>
      </c>
      <c r="X699" s="42"/>
      <c r="Y699" s="7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4:147" ht="18.75">
      <c r="D700" s="32"/>
      <c r="E700" s="125">
        <v>10565616</v>
      </c>
      <c r="F700" s="13"/>
      <c r="G700" s="126" t="s">
        <v>3127</v>
      </c>
      <c r="H700" s="126" t="s">
        <v>3128</v>
      </c>
      <c r="I700" s="126" t="s">
        <v>3126</v>
      </c>
      <c r="J700" s="127">
        <v>751508</v>
      </c>
      <c r="K700" s="13"/>
      <c r="M700" s="127" t="s">
        <v>3935</v>
      </c>
      <c r="N700" s="31">
        <v>39</v>
      </c>
      <c r="O700" s="129">
        <v>5.7</v>
      </c>
      <c r="P700" s="128">
        <v>40630</v>
      </c>
      <c r="Q700" s="128">
        <v>40925</v>
      </c>
      <c r="R700" s="31" t="s">
        <v>4340</v>
      </c>
      <c r="S700" s="127" t="s">
        <v>2561</v>
      </c>
      <c r="T700" s="153" t="s">
        <v>2562</v>
      </c>
      <c r="U700" s="127" t="s">
        <v>177</v>
      </c>
      <c r="V700" s="31" t="s">
        <v>2566</v>
      </c>
      <c r="X700" s="42"/>
      <c r="Y700" s="7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E701" s="125">
        <v>10904589</v>
      </c>
      <c r="F701" s="13"/>
      <c r="G701" s="126" t="s">
        <v>4689</v>
      </c>
      <c r="H701" s="126" t="s">
        <v>4687</v>
      </c>
      <c r="I701" s="126" t="s">
        <v>4688</v>
      </c>
      <c r="J701" s="127">
        <v>751634</v>
      </c>
      <c r="K701" s="13"/>
      <c r="M701" s="127" t="s">
        <v>3935</v>
      </c>
      <c r="N701" s="4">
        <v>36</v>
      </c>
      <c r="O701" s="132">
        <v>7.4</v>
      </c>
      <c r="P701" s="128">
        <v>41333</v>
      </c>
      <c r="Q701" s="128">
        <v>41544</v>
      </c>
      <c r="R701" s="127" t="s">
        <v>261</v>
      </c>
      <c r="S701" s="127" t="s">
        <v>4728</v>
      </c>
      <c r="T701" s="127" t="s">
        <v>2339</v>
      </c>
      <c r="U701" s="31" t="s">
        <v>912</v>
      </c>
      <c r="V701" s="31" t="s">
        <v>4745</v>
      </c>
      <c r="X701" s="42"/>
      <c r="Y701" s="43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25">
        <v>10863945</v>
      </c>
      <c r="F702" s="13"/>
      <c r="G702" s="126" t="s">
        <v>4602</v>
      </c>
      <c r="H702" s="126" t="s">
        <v>5079</v>
      </c>
      <c r="I702" s="126" t="s">
        <v>5080</v>
      </c>
      <c r="J702" s="127">
        <v>3172502</v>
      </c>
      <c r="K702" s="13"/>
      <c r="M702" s="127" t="s">
        <v>3935</v>
      </c>
      <c r="N702" s="31">
        <v>352</v>
      </c>
      <c r="O702" s="129">
        <v>18.2</v>
      </c>
      <c r="P702" s="128">
        <v>41242</v>
      </c>
      <c r="Q702" s="174" t="s">
        <v>5066</v>
      </c>
      <c r="R702" s="31" t="s">
        <v>4088</v>
      </c>
      <c r="S702" s="127" t="s">
        <v>4642</v>
      </c>
      <c r="T702" s="127" t="s">
        <v>2233</v>
      </c>
      <c r="U702" s="31" t="s">
        <v>177</v>
      </c>
      <c r="V702" s="31" t="s">
        <v>4668</v>
      </c>
      <c r="X702" s="42"/>
      <c r="Y702" s="43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E703" s="32">
        <v>214306</v>
      </c>
      <c r="G703" s="13" t="s">
        <v>4379</v>
      </c>
      <c r="H703" s="13" t="s">
        <v>4378</v>
      </c>
      <c r="I703" s="13" t="s">
        <v>46</v>
      </c>
      <c r="L703" s="13" t="s">
        <v>4363</v>
      </c>
      <c r="M703" s="31">
        <v>78704</v>
      </c>
      <c r="N703" s="31">
        <v>375</v>
      </c>
      <c r="O703" s="52">
        <v>5.129</v>
      </c>
      <c r="P703" s="30">
        <v>37335</v>
      </c>
      <c r="Q703" s="30">
        <v>37929</v>
      </c>
      <c r="R703" s="31" t="s">
        <v>4340</v>
      </c>
      <c r="S703" s="31" t="s">
        <v>2839</v>
      </c>
      <c r="T703" s="31" t="s">
        <v>2840</v>
      </c>
      <c r="U703" s="31" t="s">
        <v>560</v>
      </c>
      <c r="V703" s="31" t="s">
        <v>2310</v>
      </c>
      <c r="X703" s="42"/>
      <c r="Y703" s="43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1:147" ht="18.75">
      <c r="A704" s="125"/>
      <c r="B704" s="13"/>
      <c r="D704" s="32"/>
      <c r="E704" s="59">
        <v>233455</v>
      </c>
      <c r="G704" s="56" t="s">
        <v>1968</v>
      </c>
      <c r="H704" s="56" t="s">
        <v>1967</v>
      </c>
      <c r="I704" s="13" t="s">
        <v>1969</v>
      </c>
      <c r="L704" s="55" t="s">
        <v>1970</v>
      </c>
      <c r="M704" s="31">
        <v>78704</v>
      </c>
      <c r="N704" s="40">
        <v>375</v>
      </c>
      <c r="O704" s="52">
        <v>6.4</v>
      </c>
      <c r="P704" s="58">
        <v>38082</v>
      </c>
      <c r="Q704" s="58">
        <v>38331</v>
      </c>
      <c r="R704" s="31" t="s">
        <v>4340</v>
      </c>
      <c r="S704" s="31" t="s">
        <v>2839</v>
      </c>
      <c r="T704" s="31" t="s">
        <v>2840</v>
      </c>
      <c r="U704" s="31" t="s">
        <v>560</v>
      </c>
      <c r="V704" s="31" t="s">
        <v>2658</v>
      </c>
      <c r="X704" s="42"/>
      <c r="Y704" s="43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59">
        <v>10014588</v>
      </c>
      <c r="G705" s="55" t="s">
        <v>1098</v>
      </c>
      <c r="H705" s="55" t="s">
        <v>1099</v>
      </c>
      <c r="I705" s="55" t="s">
        <v>1100</v>
      </c>
      <c r="J705" s="31">
        <v>300476</v>
      </c>
      <c r="K705" s="92"/>
      <c r="L705" s="55" t="s">
        <v>1100</v>
      </c>
      <c r="M705" s="92">
        <v>78704</v>
      </c>
      <c r="N705" s="92">
        <v>8</v>
      </c>
      <c r="O705" s="99">
        <v>0.422</v>
      </c>
      <c r="P705" s="58">
        <v>39161</v>
      </c>
      <c r="Q705" s="13"/>
      <c r="R705" s="93" t="s">
        <v>4340</v>
      </c>
      <c r="S705" s="93" t="s">
        <v>957</v>
      </c>
      <c r="T705" s="31" t="s">
        <v>958</v>
      </c>
      <c r="U705" s="31" t="s">
        <v>560</v>
      </c>
      <c r="V705" s="93" t="s">
        <v>2269</v>
      </c>
      <c r="X705" s="42"/>
      <c r="Y705" s="43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125"/>
      <c r="D706" s="32"/>
      <c r="E706" s="125" t="s">
        <v>4627</v>
      </c>
      <c r="F706" s="13"/>
      <c r="G706" s="126" t="s">
        <v>2113</v>
      </c>
      <c r="H706" s="126" t="s">
        <v>3984</v>
      </c>
      <c r="I706" s="126" t="s">
        <v>2112</v>
      </c>
      <c r="J706" s="127">
        <v>3528607</v>
      </c>
      <c r="K706" s="13"/>
      <c r="M706" s="127" t="s">
        <v>545</v>
      </c>
      <c r="N706" s="31">
        <v>448</v>
      </c>
      <c r="O706" s="120">
        <v>8.956</v>
      </c>
      <c r="P706" s="128">
        <v>40793</v>
      </c>
      <c r="Q706" s="128">
        <v>41180</v>
      </c>
      <c r="R706" s="31" t="s">
        <v>2134</v>
      </c>
      <c r="S706" s="127" t="s">
        <v>2148</v>
      </c>
      <c r="T706" s="127" t="s">
        <v>119</v>
      </c>
      <c r="U706" s="31" t="s">
        <v>177</v>
      </c>
      <c r="V706" s="31" t="s">
        <v>3118</v>
      </c>
      <c r="X706" s="42"/>
      <c r="Y706" s="43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59">
        <v>295496</v>
      </c>
      <c r="G707" s="55" t="s">
        <v>1902</v>
      </c>
      <c r="H707" s="56" t="s">
        <v>1702</v>
      </c>
      <c r="I707" s="55" t="s">
        <v>1149</v>
      </c>
      <c r="J707" s="92">
        <v>1141647</v>
      </c>
      <c r="K707" s="92"/>
      <c r="L707" s="55" t="s">
        <v>1149</v>
      </c>
      <c r="M707" s="92">
        <v>78748</v>
      </c>
      <c r="N707" s="92">
        <v>192</v>
      </c>
      <c r="O707" s="99">
        <v>9.769</v>
      </c>
      <c r="P707" s="58">
        <v>38840</v>
      </c>
      <c r="Q707" s="58">
        <v>39062</v>
      </c>
      <c r="R707" s="31" t="s">
        <v>2020</v>
      </c>
      <c r="S707" s="93" t="s">
        <v>4262</v>
      </c>
      <c r="T707" s="93" t="s">
        <v>1390</v>
      </c>
      <c r="U707" s="31" t="s">
        <v>3316</v>
      </c>
      <c r="V707" s="31" t="s">
        <v>1821</v>
      </c>
      <c r="X707" s="42"/>
      <c r="Y707" s="43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125">
        <v>10614444</v>
      </c>
      <c r="F708" s="13"/>
      <c r="G708" s="126" t="s">
        <v>208</v>
      </c>
      <c r="H708" s="126" t="s">
        <v>3981</v>
      </c>
      <c r="I708" s="126" t="s">
        <v>4655</v>
      </c>
      <c r="J708" s="127">
        <v>838064</v>
      </c>
      <c r="K708" s="13"/>
      <c r="M708" s="127" t="s">
        <v>4086</v>
      </c>
      <c r="N708" s="31">
        <v>258</v>
      </c>
      <c r="O708" s="120">
        <v>8.742</v>
      </c>
      <c r="P708" s="128">
        <v>40725</v>
      </c>
      <c r="Q708" s="128">
        <v>40998</v>
      </c>
      <c r="R708" s="31" t="s">
        <v>1662</v>
      </c>
      <c r="S708" s="127" t="s">
        <v>527</v>
      </c>
      <c r="T708" s="127" t="s">
        <v>2233</v>
      </c>
      <c r="U708" s="31" t="s">
        <v>177</v>
      </c>
      <c r="V708" s="31" t="s">
        <v>3118</v>
      </c>
      <c r="X708" s="42"/>
      <c r="Y708" s="43"/>
      <c r="Z708" s="42"/>
      <c r="AA708" s="7"/>
      <c r="AB708" s="9"/>
      <c r="AC708" s="7"/>
      <c r="AD708" s="7"/>
      <c r="AE708" s="7"/>
      <c r="AF708" s="6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E709" s="125">
        <v>10589673</v>
      </c>
      <c r="F709" s="13"/>
      <c r="G709" s="126" t="s">
        <v>214</v>
      </c>
      <c r="H709" s="126" t="s">
        <v>531</v>
      </c>
      <c r="I709" s="126" t="s">
        <v>5185</v>
      </c>
      <c r="J709" s="127">
        <v>275</v>
      </c>
      <c r="K709" s="13"/>
      <c r="M709" s="127" t="s">
        <v>4086</v>
      </c>
      <c r="N709" s="31">
        <v>246</v>
      </c>
      <c r="O709" s="129">
        <v>4.29</v>
      </c>
      <c r="P709" s="128">
        <v>40675</v>
      </c>
      <c r="Q709" s="128">
        <v>40897</v>
      </c>
      <c r="R709" s="127" t="s">
        <v>1662</v>
      </c>
      <c r="S709" s="127" t="s">
        <v>527</v>
      </c>
      <c r="T709" s="127" t="s">
        <v>2233</v>
      </c>
      <c r="U709" s="93" t="s">
        <v>3316</v>
      </c>
      <c r="V709" s="31" t="s">
        <v>3141</v>
      </c>
      <c r="X709" s="42"/>
      <c r="Y709" s="43"/>
      <c r="Z709" s="42"/>
      <c r="AA709" s="7"/>
      <c r="AB709" s="9"/>
      <c r="AC709" s="7"/>
      <c r="AD709" s="7"/>
      <c r="AE709" s="7"/>
      <c r="AF709" s="6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1:147" ht="18.75">
      <c r="A710" s="59"/>
      <c r="B710" s="13" t="s">
        <v>2791</v>
      </c>
      <c r="C710" s="92"/>
      <c r="D710" s="32"/>
      <c r="E710" s="125">
        <v>11048496</v>
      </c>
      <c r="F710" s="13"/>
      <c r="G710" s="126" t="s">
        <v>4892</v>
      </c>
      <c r="H710" s="126" t="s">
        <v>4891</v>
      </c>
      <c r="I710" s="126" t="s">
        <v>4950</v>
      </c>
      <c r="J710" s="127">
        <v>838100</v>
      </c>
      <c r="K710" s="126"/>
      <c r="M710" s="127" t="s">
        <v>4086</v>
      </c>
      <c r="N710" s="31">
        <v>71</v>
      </c>
      <c r="O710" s="129">
        <v>3.28</v>
      </c>
      <c r="P710" s="128">
        <v>41591</v>
      </c>
      <c r="Q710" s="120"/>
      <c r="R710" s="127" t="s">
        <v>4844</v>
      </c>
      <c r="S710" s="127" t="s">
        <v>526</v>
      </c>
      <c r="T710" s="127" t="s">
        <v>2237</v>
      </c>
      <c r="U710" s="93" t="s">
        <v>913</v>
      </c>
      <c r="V710" s="31" t="s">
        <v>4987</v>
      </c>
      <c r="X710" s="42"/>
      <c r="Y710" s="43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57" t="s">
        <v>3481</v>
      </c>
      <c r="G711" s="55" t="s">
        <v>3258</v>
      </c>
      <c r="H711" s="55" t="s">
        <v>3866</v>
      </c>
      <c r="I711" s="55" t="s">
        <v>721</v>
      </c>
      <c r="J711" s="92">
        <v>3308029</v>
      </c>
      <c r="K711" s="92"/>
      <c r="L711" s="55" t="s">
        <v>721</v>
      </c>
      <c r="M711" s="92">
        <v>78745</v>
      </c>
      <c r="N711" s="92">
        <v>54</v>
      </c>
      <c r="O711" s="99">
        <v>8.17</v>
      </c>
      <c r="P711" s="58">
        <v>39234</v>
      </c>
      <c r="Q711" s="58">
        <v>39517</v>
      </c>
      <c r="R711" s="93" t="s">
        <v>4340</v>
      </c>
      <c r="S711" s="93" t="s">
        <v>580</v>
      </c>
      <c r="T711" s="31" t="s">
        <v>581</v>
      </c>
      <c r="U711" s="31" t="s">
        <v>912</v>
      </c>
      <c r="V711" s="93" t="s">
        <v>2268</v>
      </c>
      <c r="X711" s="42"/>
      <c r="Y711" s="43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2:147" ht="18.75">
      <c r="B712" s="13"/>
      <c r="C712" s="31"/>
      <c r="D712" s="32"/>
      <c r="E712" s="57" t="s">
        <v>2147</v>
      </c>
      <c r="G712" s="55" t="s">
        <v>3983</v>
      </c>
      <c r="H712" s="55" t="s">
        <v>2612</v>
      </c>
      <c r="I712" s="55" t="s">
        <v>1096</v>
      </c>
      <c r="J712" s="92">
        <v>3090635</v>
      </c>
      <c r="K712" s="92"/>
      <c r="L712" s="55" t="s">
        <v>1096</v>
      </c>
      <c r="M712" s="92">
        <v>78745</v>
      </c>
      <c r="N712" s="92">
        <v>163</v>
      </c>
      <c r="O712" s="99">
        <v>2.9</v>
      </c>
      <c r="P712" s="58">
        <v>39246</v>
      </c>
      <c r="Q712" s="58">
        <v>39667</v>
      </c>
      <c r="R712" s="93" t="s">
        <v>4340</v>
      </c>
      <c r="S712" s="93" t="s">
        <v>2546</v>
      </c>
      <c r="T712" s="31" t="s">
        <v>2742</v>
      </c>
      <c r="U712" s="93" t="s">
        <v>560</v>
      </c>
      <c r="V712" s="93" t="s">
        <v>2268</v>
      </c>
      <c r="X712" s="42"/>
      <c r="Y712" s="7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1:147" ht="18.75">
      <c r="A713" s="125"/>
      <c r="B713" s="13"/>
      <c r="D713" s="32"/>
      <c r="E713" s="125">
        <v>10842536</v>
      </c>
      <c r="F713" s="13"/>
      <c r="G713" s="126" t="s">
        <v>4568</v>
      </c>
      <c r="H713" s="126" t="s">
        <v>4647</v>
      </c>
      <c r="I713" s="126" t="s">
        <v>4567</v>
      </c>
      <c r="J713" s="127">
        <v>3090635</v>
      </c>
      <c r="K713" s="13"/>
      <c r="M713" s="127" t="s">
        <v>3935</v>
      </c>
      <c r="N713" s="31">
        <v>217</v>
      </c>
      <c r="O713" s="129">
        <v>2.69</v>
      </c>
      <c r="P713" s="128">
        <v>41194</v>
      </c>
      <c r="R713" s="31" t="s">
        <v>261</v>
      </c>
      <c r="S713" s="127" t="s">
        <v>4622</v>
      </c>
      <c r="T713" s="127" t="s">
        <v>4621</v>
      </c>
      <c r="U713" s="31" t="s">
        <v>560</v>
      </c>
      <c r="V713" s="31" t="s">
        <v>4668</v>
      </c>
      <c r="X713" s="42"/>
      <c r="Y713" s="43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1:147" ht="18.75">
      <c r="A714" s="59"/>
      <c r="B714" s="31"/>
      <c r="C714" s="92"/>
      <c r="D714" s="32"/>
      <c r="E714" s="32">
        <v>122355</v>
      </c>
      <c r="G714" s="13" t="s">
        <v>3100</v>
      </c>
      <c r="H714" s="13" t="s">
        <v>3003</v>
      </c>
      <c r="I714" s="13" t="s">
        <v>3310</v>
      </c>
      <c r="L714" s="13" t="s">
        <v>1888</v>
      </c>
      <c r="M714" s="31">
        <v>78748</v>
      </c>
      <c r="N714" s="40">
        <v>192</v>
      </c>
      <c r="O714" s="52">
        <v>9.69</v>
      </c>
      <c r="P714" s="30">
        <v>36594</v>
      </c>
      <c r="Q714" s="30">
        <v>36987</v>
      </c>
      <c r="R714" s="30"/>
      <c r="S714" s="31" t="s">
        <v>3101</v>
      </c>
      <c r="T714" s="31" t="s">
        <v>3102</v>
      </c>
      <c r="U714" s="31" t="s">
        <v>2764</v>
      </c>
      <c r="V714" s="31" t="s">
        <v>2980</v>
      </c>
      <c r="X714" s="42"/>
      <c r="Y714" s="43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2:147" ht="18.75">
      <c r="B715" s="13"/>
      <c r="C715" s="31"/>
      <c r="D715" s="32"/>
      <c r="E715" s="125">
        <v>10646634</v>
      </c>
      <c r="F715" s="13"/>
      <c r="G715" s="126" t="s">
        <v>3969</v>
      </c>
      <c r="H715" s="126" t="s">
        <v>3967</v>
      </c>
      <c r="I715" s="126" t="s">
        <v>3968</v>
      </c>
      <c r="J715" s="127">
        <v>3528558</v>
      </c>
      <c r="K715" s="13"/>
      <c r="M715" s="127" t="s">
        <v>552</v>
      </c>
      <c r="N715" s="31">
        <v>77</v>
      </c>
      <c r="O715" s="120">
        <v>10.66</v>
      </c>
      <c r="P715" s="128">
        <v>40788</v>
      </c>
      <c r="Q715" s="128">
        <v>40973</v>
      </c>
      <c r="R715" s="31" t="s">
        <v>261</v>
      </c>
      <c r="S715" s="127" t="s">
        <v>2141</v>
      </c>
      <c r="T715" s="127" t="s">
        <v>2339</v>
      </c>
      <c r="U715" s="31" t="s">
        <v>177</v>
      </c>
      <c r="V715" s="31" t="s">
        <v>3118</v>
      </c>
      <c r="X715" s="42"/>
      <c r="Y715" s="43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1:147" ht="18.75">
      <c r="A716" s="125"/>
      <c r="B716" s="13"/>
      <c r="C716" s="126"/>
      <c r="D716" s="32"/>
      <c r="E716" s="32">
        <v>152775</v>
      </c>
      <c r="G716" s="13" t="s">
        <v>1230</v>
      </c>
      <c r="H716" s="13" t="s">
        <v>4249</v>
      </c>
      <c r="I716" s="13" t="s">
        <v>1496</v>
      </c>
      <c r="L716" s="13" t="s">
        <v>2102</v>
      </c>
      <c r="M716" s="31">
        <v>78735</v>
      </c>
      <c r="N716" s="40">
        <v>160</v>
      </c>
      <c r="O716" s="52">
        <v>27.89</v>
      </c>
      <c r="P716" s="30">
        <v>36689</v>
      </c>
      <c r="Q716" s="30">
        <v>36805</v>
      </c>
      <c r="R716" s="30"/>
      <c r="S716" s="31" t="s">
        <v>1231</v>
      </c>
      <c r="T716" s="31" t="s">
        <v>4243</v>
      </c>
      <c r="U716" s="31" t="s">
        <v>3316</v>
      </c>
      <c r="V716" s="31" t="s">
        <v>4246</v>
      </c>
      <c r="X716" s="42"/>
      <c r="Y716" s="43"/>
      <c r="Z716" s="42"/>
      <c r="AA716" s="7"/>
      <c r="AB716" s="5"/>
      <c r="AC716" s="7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3"/>
      <c r="C717" s="31"/>
      <c r="D717" s="32"/>
      <c r="E717" s="32">
        <v>272240</v>
      </c>
      <c r="G717" s="13" t="s">
        <v>987</v>
      </c>
      <c r="H717" s="13" t="s">
        <v>988</v>
      </c>
      <c r="I717" s="13" t="s">
        <v>989</v>
      </c>
      <c r="J717" s="31">
        <v>813866</v>
      </c>
      <c r="L717" s="13" t="s">
        <v>1734</v>
      </c>
      <c r="M717" s="31">
        <v>78704</v>
      </c>
      <c r="N717" s="40">
        <v>52</v>
      </c>
      <c r="O717" s="52">
        <v>2.14</v>
      </c>
      <c r="P717" s="58">
        <v>38553</v>
      </c>
      <c r="Q717" s="58">
        <v>38757</v>
      </c>
      <c r="R717" s="31" t="s">
        <v>1034</v>
      </c>
      <c r="S717" s="31" t="s">
        <v>1735</v>
      </c>
      <c r="T717" s="31" t="s">
        <v>1736</v>
      </c>
      <c r="U717" s="31" t="s">
        <v>177</v>
      </c>
      <c r="V717" s="31" t="s">
        <v>736</v>
      </c>
      <c r="X717" s="42"/>
      <c r="Y717" s="16"/>
      <c r="Z717" s="42"/>
      <c r="AA717" s="7"/>
      <c r="AB717" s="5"/>
      <c r="AC717" s="7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2:147" ht="18.75">
      <c r="B718" s="13"/>
      <c r="C718" s="31"/>
      <c r="D718" s="32"/>
      <c r="E718" s="125">
        <v>10646060</v>
      </c>
      <c r="F718" s="13"/>
      <c r="G718" s="126" t="s">
        <v>2122</v>
      </c>
      <c r="H718" s="126" t="s">
        <v>2120</v>
      </c>
      <c r="I718" s="126" t="s">
        <v>2121</v>
      </c>
      <c r="J718" s="127">
        <v>3503482</v>
      </c>
      <c r="K718" s="13"/>
      <c r="M718" s="127" t="s">
        <v>3938</v>
      </c>
      <c r="N718" s="31">
        <v>342</v>
      </c>
      <c r="O718" s="120">
        <v>22.99</v>
      </c>
      <c r="P718" s="128">
        <v>40787</v>
      </c>
      <c r="Q718" s="128">
        <v>41058</v>
      </c>
      <c r="R718" s="31" t="s">
        <v>4340</v>
      </c>
      <c r="S718" s="127" t="s">
        <v>2150</v>
      </c>
      <c r="T718" s="127" t="s">
        <v>2132</v>
      </c>
      <c r="U718" s="93" t="s">
        <v>3316</v>
      </c>
      <c r="V718" s="31" t="s">
        <v>3118</v>
      </c>
      <c r="X718" s="42"/>
      <c r="Y718" s="43"/>
      <c r="Z718" s="42"/>
      <c r="AA718" s="7"/>
      <c r="AB718" s="5"/>
      <c r="AC718" s="7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1:147" ht="18.75">
      <c r="A719" s="125"/>
      <c r="B719" s="13"/>
      <c r="C719" s="126"/>
      <c r="D719" s="32"/>
      <c r="E719" s="59">
        <v>247122</v>
      </c>
      <c r="G719" s="55" t="s">
        <v>308</v>
      </c>
      <c r="H719" s="55" t="s">
        <v>309</v>
      </c>
      <c r="I719" s="55" t="s">
        <v>310</v>
      </c>
      <c r="J719" s="92">
        <v>250806</v>
      </c>
      <c r="K719" s="92"/>
      <c r="L719" s="13" t="s">
        <v>2312</v>
      </c>
      <c r="M719" s="72">
        <v>78751</v>
      </c>
      <c r="N719" s="31">
        <v>18</v>
      </c>
      <c r="O719" s="52">
        <v>0.5</v>
      </c>
      <c r="P719" s="58">
        <v>38363</v>
      </c>
      <c r="Q719" s="58">
        <v>38426</v>
      </c>
      <c r="R719" s="31" t="s">
        <v>2032</v>
      </c>
      <c r="S719" s="31" t="s">
        <v>311</v>
      </c>
      <c r="T719" s="85" t="s">
        <v>312</v>
      </c>
      <c r="U719" s="31" t="s">
        <v>177</v>
      </c>
      <c r="V719" s="31" t="s">
        <v>2457</v>
      </c>
      <c r="X719" s="42"/>
      <c r="Y719" s="43"/>
      <c r="Z719" s="4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31"/>
      <c r="D720" s="32"/>
      <c r="E720" s="59">
        <v>307814</v>
      </c>
      <c r="G720" s="59" t="s">
        <v>1472</v>
      </c>
      <c r="H720" s="59" t="s">
        <v>1556</v>
      </c>
      <c r="I720" s="59" t="s">
        <v>1473</v>
      </c>
      <c r="J720" s="92">
        <v>3275669</v>
      </c>
      <c r="K720" s="92"/>
      <c r="L720" s="59" t="s">
        <v>1473</v>
      </c>
      <c r="M720" s="92">
        <v>78705</v>
      </c>
      <c r="N720" s="92">
        <v>8</v>
      </c>
      <c r="O720" s="99">
        <v>0.448</v>
      </c>
      <c r="P720" s="113">
        <v>39035</v>
      </c>
      <c r="Q720" s="113">
        <v>39240</v>
      </c>
      <c r="R720" s="92" t="s">
        <v>1554</v>
      </c>
      <c r="S720" s="92" t="s">
        <v>1555</v>
      </c>
      <c r="T720" s="92" t="s">
        <v>312</v>
      </c>
      <c r="U720" s="93" t="s">
        <v>3316</v>
      </c>
      <c r="V720" s="31" t="s">
        <v>4337</v>
      </c>
      <c r="X720" s="12"/>
      <c r="Y720" s="43"/>
      <c r="Z720" s="4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59">
        <v>298607</v>
      </c>
      <c r="G721" s="55" t="s">
        <v>1903</v>
      </c>
      <c r="H721" s="56" t="s">
        <v>491</v>
      </c>
      <c r="I721" s="55" t="s">
        <v>1904</v>
      </c>
      <c r="J721" s="92"/>
      <c r="K721" s="92"/>
      <c r="L721" s="55" t="s">
        <v>1904</v>
      </c>
      <c r="M721" s="92">
        <v>78705</v>
      </c>
      <c r="N721" s="101">
        <v>12</v>
      </c>
      <c r="O721" s="99">
        <v>0.22</v>
      </c>
      <c r="P721" s="58">
        <v>38891</v>
      </c>
      <c r="Q721" s="55"/>
      <c r="R721" s="31" t="s">
        <v>1607</v>
      </c>
      <c r="S721" s="93" t="s">
        <v>492</v>
      </c>
      <c r="T721" s="93" t="s">
        <v>493</v>
      </c>
      <c r="U721" s="93" t="s">
        <v>560</v>
      </c>
      <c r="V721" s="31" t="s">
        <v>1821</v>
      </c>
      <c r="X721" s="42"/>
      <c r="Y721" s="43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1:147" ht="18.75">
      <c r="A722" s="32"/>
      <c r="B722" s="31"/>
      <c r="C722" s="31"/>
      <c r="D722" s="32"/>
      <c r="E722" s="32" t="s">
        <v>4013</v>
      </c>
      <c r="G722" s="13" t="s">
        <v>4082</v>
      </c>
      <c r="H722" s="13" t="s">
        <v>3577</v>
      </c>
      <c r="I722" s="13" t="s">
        <v>3811</v>
      </c>
      <c r="L722" s="13" t="s">
        <v>2103</v>
      </c>
      <c r="M722" s="31">
        <v>78759</v>
      </c>
      <c r="N722" s="40">
        <v>22</v>
      </c>
      <c r="O722" s="52">
        <v>5.17</v>
      </c>
      <c r="P722" s="30">
        <v>36719</v>
      </c>
      <c r="Q722" s="30">
        <v>36845</v>
      </c>
      <c r="R722" s="30"/>
      <c r="S722" s="31" t="s">
        <v>3609</v>
      </c>
      <c r="T722" s="31" t="s">
        <v>4083</v>
      </c>
      <c r="U722" s="31" t="s">
        <v>3316</v>
      </c>
      <c r="V722" s="31" t="s">
        <v>1760</v>
      </c>
      <c r="X722" s="42"/>
      <c r="Y722" s="16"/>
      <c r="Z722" s="4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1:147" ht="18.75">
      <c r="A723" s="59"/>
      <c r="B723" s="31"/>
      <c r="D723" s="32"/>
      <c r="G723" s="13" t="s">
        <v>1215</v>
      </c>
      <c r="H723" s="13" t="s">
        <v>273</v>
      </c>
      <c r="I723" s="13" t="s">
        <v>638</v>
      </c>
      <c r="L723" s="13" t="s">
        <v>2761</v>
      </c>
      <c r="M723" s="31">
        <v>78717</v>
      </c>
      <c r="N723" s="40">
        <v>430</v>
      </c>
      <c r="O723" s="52">
        <v>33.05</v>
      </c>
      <c r="P723" s="30">
        <v>36118</v>
      </c>
      <c r="Q723" s="30">
        <v>36320</v>
      </c>
      <c r="R723" s="30"/>
      <c r="S723" s="31" t="s">
        <v>274</v>
      </c>
      <c r="T723" s="31" t="s">
        <v>3632</v>
      </c>
      <c r="U723" s="31" t="s">
        <v>3316</v>
      </c>
      <c r="V723" s="31" t="s">
        <v>3544</v>
      </c>
      <c r="X723" s="42"/>
      <c r="Y723" s="16"/>
      <c r="Z723" s="42"/>
      <c r="AA723" s="7"/>
      <c r="AB723" s="5"/>
      <c r="AC723" s="7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1:147" ht="18.75">
      <c r="A724" s="125"/>
      <c r="B724" s="13"/>
      <c r="C724" s="31"/>
      <c r="D724" s="32"/>
      <c r="E724" s="57" t="s">
        <v>3739</v>
      </c>
      <c r="G724" s="55" t="s">
        <v>3249</v>
      </c>
      <c r="H724" s="55" t="s">
        <v>3462</v>
      </c>
      <c r="I724" s="32" t="s">
        <v>3473</v>
      </c>
      <c r="J724" s="31">
        <v>3261969</v>
      </c>
      <c r="L724" s="55" t="s">
        <v>4106</v>
      </c>
      <c r="M724" s="92">
        <v>78703</v>
      </c>
      <c r="N724" s="92">
        <v>263</v>
      </c>
      <c r="O724" s="99">
        <v>2.5634</v>
      </c>
      <c r="P724" s="58">
        <v>38972</v>
      </c>
      <c r="Q724" s="58">
        <v>39289</v>
      </c>
      <c r="R724" s="31" t="s">
        <v>4088</v>
      </c>
      <c r="S724" s="93" t="s">
        <v>3333</v>
      </c>
      <c r="T724" s="93" t="s">
        <v>3334</v>
      </c>
      <c r="U724" s="31" t="s">
        <v>3316</v>
      </c>
      <c r="V724" s="31" t="s">
        <v>775</v>
      </c>
      <c r="X724" s="42"/>
      <c r="Y724" s="43"/>
      <c r="Z724" s="42"/>
      <c r="AA724" s="7"/>
      <c r="AB724" s="5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26"/>
      <c r="C725" s="126"/>
      <c r="D725" s="32"/>
      <c r="E725" s="32">
        <v>148261</v>
      </c>
      <c r="G725" s="13" t="s">
        <v>438</v>
      </c>
      <c r="H725" s="13" t="s">
        <v>1644</v>
      </c>
      <c r="I725" s="13" t="s">
        <v>2589</v>
      </c>
      <c r="L725" s="13" t="s">
        <v>2104</v>
      </c>
      <c r="M725" s="31">
        <v>78744</v>
      </c>
      <c r="N725" s="40">
        <v>230</v>
      </c>
      <c r="O725" s="52">
        <v>8.9</v>
      </c>
      <c r="P725" s="30">
        <v>36651</v>
      </c>
      <c r="Q725" s="30">
        <v>36824</v>
      </c>
      <c r="R725" s="31" t="s">
        <v>2032</v>
      </c>
      <c r="S725" s="31" t="s">
        <v>439</v>
      </c>
      <c r="T725" s="31" t="s">
        <v>440</v>
      </c>
      <c r="U725" s="31" t="s">
        <v>3316</v>
      </c>
      <c r="V725" s="31" t="s">
        <v>4246</v>
      </c>
      <c r="X725" s="42"/>
      <c r="Y725" s="43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59">
        <v>309020</v>
      </c>
      <c r="G726" s="13" t="s">
        <v>3436</v>
      </c>
      <c r="H726" s="59" t="s">
        <v>2588</v>
      </c>
      <c r="I726" s="59" t="s">
        <v>1459</v>
      </c>
      <c r="J726" s="92">
        <v>209808</v>
      </c>
      <c r="K726" s="92"/>
      <c r="L726" s="59" t="s">
        <v>1459</v>
      </c>
      <c r="M726" s="92">
        <v>78723</v>
      </c>
      <c r="N726" s="92">
        <v>105</v>
      </c>
      <c r="O726" s="99">
        <v>6.31</v>
      </c>
      <c r="P726" s="113">
        <v>39057</v>
      </c>
      <c r="Q726" s="58">
        <v>39489</v>
      </c>
      <c r="R726" s="92" t="s">
        <v>1607</v>
      </c>
      <c r="S726" s="92" t="s">
        <v>1518</v>
      </c>
      <c r="T726" s="92" t="s">
        <v>1519</v>
      </c>
      <c r="U726" s="31" t="s">
        <v>912</v>
      </c>
      <c r="V726" s="31" t="s">
        <v>4337</v>
      </c>
      <c r="X726" s="42"/>
      <c r="Y726" s="43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125">
        <v>11096004</v>
      </c>
      <c r="F727" s="13"/>
      <c r="G727" s="126" t="s">
        <v>5018</v>
      </c>
      <c r="H727" s="126" t="s">
        <v>5016</v>
      </c>
      <c r="I727" s="126" t="s">
        <v>5017</v>
      </c>
      <c r="J727" s="127">
        <v>209808</v>
      </c>
      <c r="K727" s="13"/>
      <c r="M727" s="31">
        <v>78723</v>
      </c>
      <c r="N727" s="31">
        <v>43</v>
      </c>
      <c r="O727" s="120">
        <v>6.874</v>
      </c>
      <c r="P727" s="128">
        <v>41696</v>
      </c>
      <c r="Q727" s="126"/>
      <c r="R727" s="127" t="s">
        <v>4490</v>
      </c>
      <c r="S727" s="127" t="s">
        <v>5054</v>
      </c>
      <c r="T727" s="127" t="s">
        <v>2237</v>
      </c>
      <c r="U727" s="93" t="s">
        <v>913</v>
      </c>
      <c r="V727" s="31" t="s">
        <v>5081</v>
      </c>
      <c r="X727" s="42"/>
      <c r="Y727" s="43"/>
      <c r="Z727" s="42"/>
      <c r="AA727" s="7"/>
      <c r="AB727" s="5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32">
        <v>192946</v>
      </c>
      <c r="G728" s="13" t="s">
        <v>4007</v>
      </c>
      <c r="H728" s="13" t="s">
        <v>2328</v>
      </c>
      <c r="I728" s="13" t="s">
        <v>1330</v>
      </c>
      <c r="L728" s="13" t="s">
        <v>1331</v>
      </c>
      <c r="M728" s="31">
        <v>78721</v>
      </c>
      <c r="N728" s="31">
        <v>43</v>
      </c>
      <c r="O728" s="52">
        <v>3.3</v>
      </c>
      <c r="P728" s="30">
        <v>37228</v>
      </c>
      <c r="Q728" s="30">
        <v>37454</v>
      </c>
      <c r="R728" s="31" t="s">
        <v>2032</v>
      </c>
      <c r="S728" s="31" t="s">
        <v>2075</v>
      </c>
      <c r="T728" s="31" t="s">
        <v>4008</v>
      </c>
      <c r="U728" s="31" t="s">
        <v>3316</v>
      </c>
      <c r="V728" s="31" t="s">
        <v>4015</v>
      </c>
      <c r="X728" s="42"/>
      <c r="Y728" s="43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125">
        <v>11102333</v>
      </c>
      <c r="F729" s="13"/>
      <c r="G729" s="126" t="s">
        <v>5004</v>
      </c>
      <c r="H729" s="126" t="s">
        <v>5002</v>
      </c>
      <c r="I729" s="126" t="s">
        <v>5003</v>
      </c>
      <c r="J729" s="127">
        <v>5089927</v>
      </c>
      <c r="K729" s="13"/>
      <c r="M729" s="31">
        <v>78723</v>
      </c>
      <c r="N729" s="31">
        <v>244</v>
      </c>
      <c r="O729" s="120">
        <v>21.12</v>
      </c>
      <c r="P729" s="128">
        <v>41705</v>
      </c>
      <c r="Q729" s="126"/>
      <c r="R729" s="31" t="s">
        <v>4088</v>
      </c>
      <c r="S729" s="127" t="s">
        <v>5046</v>
      </c>
      <c r="T729" s="127" t="s">
        <v>119</v>
      </c>
      <c r="U729" s="93" t="s">
        <v>913</v>
      </c>
      <c r="V729" s="31" t="s">
        <v>5081</v>
      </c>
      <c r="X729" s="42"/>
      <c r="Y729" s="43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32" t="s">
        <v>2713</v>
      </c>
      <c r="G730" s="13" t="s">
        <v>2714</v>
      </c>
      <c r="H730" s="13" t="s">
        <v>2712</v>
      </c>
      <c r="I730" s="13" t="s">
        <v>1974</v>
      </c>
      <c r="L730" s="13" t="s">
        <v>1975</v>
      </c>
      <c r="M730" s="31">
        <v>78753</v>
      </c>
      <c r="N730" s="40">
        <v>394</v>
      </c>
      <c r="O730" s="52">
        <v>24.27</v>
      </c>
      <c r="P730" s="30">
        <v>37637</v>
      </c>
      <c r="Q730" s="30">
        <v>37973</v>
      </c>
      <c r="R730" s="31" t="s">
        <v>2032</v>
      </c>
      <c r="S730" s="31" t="s">
        <v>2941</v>
      </c>
      <c r="T730" s="46" t="s">
        <v>2942</v>
      </c>
      <c r="U730" s="31" t="s">
        <v>560</v>
      </c>
      <c r="V730" s="31" t="s">
        <v>2015</v>
      </c>
      <c r="X730" s="42"/>
      <c r="Y730" s="43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62">
        <v>172678</v>
      </c>
      <c r="G731" s="13" t="s">
        <v>828</v>
      </c>
      <c r="H731" s="13" t="s">
        <v>829</v>
      </c>
      <c r="I731" s="13" t="s">
        <v>1269</v>
      </c>
      <c r="J731" s="31">
        <v>3054254</v>
      </c>
      <c r="K731" s="46"/>
      <c r="L731" s="13" t="s">
        <v>1269</v>
      </c>
      <c r="M731" s="31">
        <v>78744</v>
      </c>
      <c r="N731" s="40">
        <v>330</v>
      </c>
      <c r="O731" s="52">
        <v>26</v>
      </c>
      <c r="P731" s="30">
        <v>37216</v>
      </c>
      <c r="Q731" s="30">
        <v>37238</v>
      </c>
      <c r="R731" s="31" t="s">
        <v>748</v>
      </c>
      <c r="S731" s="31" t="s">
        <v>1270</v>
      </c>
      <c r="T731" s="31" t="s">
        <v>1271</v>
      </c>
      <c r="U731" s="31" t="s">
        <v>3316</v>
      </c>
      <c r="V731" s="31" t="s">
        <v>1088</v>
      </c>
      <c r="X731" s="42"/>
      <c r="Y731" s="43"/>
      <c r="Z731" s="42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125"/>
      <c r="C732" s="31"/>
      <c r="D732" s="32"/>
      <c r="E732" s="125">
        <v>10696486</v>
      </c>
      <c r="F732" s="13"/>
      <c r="G732" s="126" t="s">
        <v>2914</v>
      </c>
      <c r="H732" s="126" t="s">
        <v>2912</v>
      </c>
      <c r="I732" s="126" t="s">
        <v>2915</v>
      </c>
      <c r="J732" s="126"/>
      <c r="K732" s="126" t="s">
        <v>2913</v>
      </c>
      <c r="L732" s="126">
        <v>3351107</v>
      </c>
      <c r="M732" s="127" t="s">
        <v>3721</v>
      </c>
      <c r="N732" s="127">
        <v>342</v>
      </c>
      <c r="O732" s="129">
        <v>18.34</v>
      </c>
      <c r="P732" s="58">
        <v>40897</v>
      </c>
      <c r="Q732" s="128">
        <v>41151</v>
      </c>
      <c r="R732" s="31" t="s">
        <v>2134</v>
      </c>
      <c r="S732" s="127" t="s">
        <v>1173</v>
      </c>
      <c r="T732" s="127" t="s">
        <v>1164</v>
      </c>
      <c r="U732" s="31" t="s">
        <v>3316</v>
      </c>
      <c r="V732" s="31" t="s">
        <v>662</v>
      </c>
      <c r="X732" s="42"/>
      <c r="Y732" s="43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E733" s="125">
        <v>11089295</v>
      </c>
      <c r="F733" s="13"/>
      <c r="G733" s="126" t="s">
        <v>5008</v>
      </c>
      <c r="H733" s="126" t="s">
        <v>5006</v>
      </c>
      <c r="I733" s="126" t="s">
        <v>5007</v>
      </c>
      <c r="J733" s="127">
        <v>5068946</v>
      </c>
      <c r="K733" s="13"/>
      <c r="M733" s="31">
        <v>78729</v>
      </c>
      <c r="N733" s="31">
        <v>39</v>
      </c>
      <c r="O733" s="120">
        <v>3.242</v>
      </c>
      <c r="P733" s="128">
        <v>41688</v>
      </c>
      <c r="Q733" s="126"/>
      <c r="R733" s="127" t="s">
        <v>5048</v>
      </c>
      <c r="S733" s="127" t="s">
        <v>5049</v>
      </c>
      <c r="T733" s="127" t="s">
        <v>4456</v>
      </c>
      <c r="U733" s="93" t="s">
        <v>913</v>
      </c>
      <c r="V733" s="31" t="s">
        <v>5081</v>
      </c>
      <c r="X733" s="42"/>
      <c r="Y733" s="16"/>
      <c r="Z733" s="42"/>
      <c r="AA733" s="7"/>
      <c r="AB733" s="5"/>
      <c r="AC733" s="7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32">
        <v>150016</v>
      </c>
      <c r="G734" s="13" t="s">
        <v>441</v>
      </c>
      <c r="H734" s="13" t="s">
        <v>3222</v>
      </c>
      <c r="I734" s="13" t="s">
        <v>1790</v>
      </c>
      <c r="L734" s="13" t="s">
        <v>2105</v>
      </c>
      <c r="M734" s="31">
        <v>78746</v>
      </c>
      <c r="N734" s="40">
        <v>34</v>
      </c>
      <c r="O734" s="52">
        <v>2.03</v>
      </c>
      <c r="P734" s="30">
        <v>36672</v>
      </c>
      <c r="Q734" s="30">
        <v>36868</v>
      </c>
      <c r="R734" s="30"/>
      <c r="S734" s="31" t="s">
        <v>442</v>
      </c>
      <c r="T734" s="31" t="s">
        <v>3046</v>
      </c>
      <c r="U734" s="31" t="s">
        <v>2057</v>
      </c>
      <c r="V734" s="31" t="s">
        <v>4246</v>
      </c>
      <c r="X734" s="42"/>
      <c r="Y734" s="43"/>
      <c r="Z734" s="42"/>
      <c r="AA734" s="7"/>
      <c r="AB734" s="5"/>
      <c r="AC734" s="7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32"/>
      <c r="C735" s="31"/>
      <c r="E735" s="32">
        <v>10225794</v>
      </c>
      <c r="F735" s="32"/>
      <c r="G735" s="32" t="s">
        <v>4052</v>
      </c>
      <c r="H735" s="32" t="s">
        <v>2061</v>
      </c>
      <c r="I735" s="32" t="s">
        <v>4054</v>
      </c>
      <c r="J735" s="31">
        <v>429579</v>
      </c>
      <c r="K735" s="32" t="s">
        <v>3766</v>
      </c>
      <c r="L735" s="32">
        <v>429579</v>
      </c>
      <c r="M735" s="31" t="s">
        <v>4053</v>
      </c>
      <c r="N735" s="31">
        <v>29</v>
      </c>
      <c r="O735" s="52">
        <v>2.074</v>
      </c>
      <c r="P735" s="58">
        <v>39822</v>
      </c>
      <c r="Q735" s="13"/>
      <c r="R735" s="31" t="s">
        <v>1662</v>
      </c>
      <c r="S735" s="31" t="s">
        <v>3425</v>
      </c>
      <c r="T735" s="32" t="s">
        <v>3426</v>
      </c>
      <c r="U735" s="127" t="s">
        <v>560</v>
      </c>
      <c r="V735" s="31" t="s">
        <v>1637</v>
      </c>
      <c r="X735" s="42"/>
      <c r="Y735" s="43"/>
      <c r="Z735" s="42"/>
      <c r="AA735" s="7"/>
      <c r="AB735" s="5"/>
      <c r="AC735" s="7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G736" s="13" t="s">
        <v>2665</v>
      </c>
      <c r="H736" s="13" t="s">
        <v>2667</v>
      </c>
      <c r="I736" s="13" t="s">
        <v>239</v>
      </c>
      <c r="L736" s="13" t="s">
        <v>2106</v>
      </c>
      <c r="M736" s="31">
        <v>78704</v>
      </c>
      <c r="N736" s="40">
        <v>88</v>
      </c>
      <c r="O736" s="52">
        <v>12.42</v>
      </c>
      <c r="P736" s="30">
        <v>34852</v>
      </c>
      <c r="Q736" s="30">
        <v>34995</v>
      </c>
      <c r="R736" s="30"/>
      <c r="S736" s="31" t="s">
        <v>2668</v>
      </c>
      <c r="T736" s="31" t="s">
        <v>2669</v>
      </c>
      <c r="U736" s="31" t="s">
        <v>3316</v>
      </c>
      <c r="V736" s="31" t="s">
        <v>3530</v>
      </c>
      <c r="X736" s="42"/>
      <c r="Y736" s="43"/>
      <c r="Z736" s="42"/>
      <c r="AA736" s="7"/>
      <c r="AB736" s="5"/>
      <c r="AC736" s="7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20.25">
      <c r="B737" s="168"/>
      <c r="C737" s="126"/>
      <c r="D737" s="32"/>
      <c r="G737" s="13" t="s">
        <v>422</v>
      </c>
      <c r="H737" s="13" t="s">
        <v>423</v>
      </c>
      <c r="I737" s="13" t="s">
        <v>239</v>
      </c>
      <c r="L737" s="13" t="s">
        <v>2106</v>
      </c>
      <c r="M737" s="31">
        <v>78704</v>
      </c>
      <c r="N737" s="40">
        <v>98</v>
      </c>
      <c r="O737" s="52">
        <v>6.690000057220459</v>
      </c>
      <c r="P737" s="30">
        <v>36031</v>
      </c>
      <c r="Q737" s="30">
        <v>36108</v>
      </c>
      <c r="R737" s="30"/>
      <c r="S737" s="31" t="s">
        <v>2672</v>
      </c>
      <c r="T737" s="31" t="s">
        <v>2673</v>
      </c>
      <c r="U737" s="31" t="s">
        <v>3316</v>
      </c>
      <c r="V737" s="31" t="s">
        <v>3543</v>
      </c>
      <c r="X737" s="42"/>
      <c r="Y737" s="43"/>
      <c r="Z737" s="42"/>
      <c r="AA737" s="7"/>
      <c r="AB737" s="5"/>
      <c r="AC737" s="7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1:147" ht="18.75">
      <c r="A738" s="59"/>
      <c r="B738" s="31"/>
      <c r="C738" s="92"/>
      <c r="D738" s="32"/>
      <c r="E738" s="32">
        <v>118320</v>
      </c>
      <c r="G738" s="13" t="s">
        <v>386</v>
      </c>
      <c r="H738" s="13" t="s">
        <v>3223</v>
      </c>
      <c r="I738" s="13" t="s">
        <v>820</v>
      </c>
      <c r="L738" s="13" t="s">
        <v>2629</v>
      </c>
      <c r="M738" s="31">
        <v>78745</v>
      </c>
      <c r="N738" s="40">
        <v>45</v>
      </c>
      <c r="O738" s="52">
        <v>6.88</v>
      </c>
      <c r="P738" s="30">
        <v>36621</v>
      </c>
      <c r="Q738" s="30">
        <v>36837</v>
      </c>
      <c r="R738" s="30"/>
      <c r="S738" s="31" t="s">
        <v>387</v>
      </c>
      <c r="T738" s="31" t="s">
        <v>388</v>
      </c>
      <c r="U738" s="31" t="s">
        <v>3316</v>
      </c>
      <c r="V738" s="31" t="s">
        <v>4246</v>
      </c>
      <c r="X738" s="42"/>
      <c r="Y738" s="43"/>
      <c r="Z738" s="42"/>
      <c r="AA738" s="7"/>
      <c r="AB738" s="5"/>
      <c r="AC738" s="7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E739" s="125">
        <v>10727181</v>
      </c>
      <c r="F739" s="13"/>
      <c r="G739" s="126" t="s">
        <v>1842</v>
      </c>
      <c r="H739" s="126" t="s">
        <v>4804</v>
      </c>
      <c r="I739" s="126" t="s">
        <v>1843</v>
      </c>
      <c r="J739" s="127">
        <v>516351</v>
      </c>
      <c r="K739" s="126"/>
      <c r="M739" s="127" t="s">
        <v>3638</v>
      </c>
      <c r="N739" s="31">
        <v>10</v>
      </c>
      <c r="O739" s="132">
        <v>0.321</v>
      </c>
      <c r="P739" s="128">
        <v>40968</v>
      </c>
      <c r="Q739" s="128">
        <v>41270</v>
      </c>
      <c r="R739" s="127" t="s">
        <v>1879</v>
      </c>
      <c r="S739" s="127" t="s">
        <v>3695</v>
      </c>
      <c r="T739" s="127" t="s">
        <v>1870</v>
      </c>
      <c r="U739" s="31" t="s">
        <v>3316</v>
      </c>
      <c r="V739" s="31" t="s">
        <v>4414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G740" s="13" t="s">
        <v>3321</v>
      </c>
      <c r="H740" s="13" t="s">
        <v>1187</v>
      </c>
      <c r="I740" s="13" t="s">
        <v>2498</v>
      </c>
      <c r="L740" s="13" t="s">
        <v>2630</v>
      </c>
      <c r="M740" s="31">
        <v>78752</v>
      </c>
      <c r="N740" s="40">
        <v>151</v>
      </c>
      <c r="O740" s="52">
        <v>10.8</v>
      </c>
      <c r="P740" s="30">
        <v>36203</v>
      </c>
      <c r="Q740" s="30">
        <v>36445</v>
      </c>
      <c r="R740" s="30"/>
      <c r="S740" s="31" t="s">
        <v>1769</v>
      </c>
      <c r="T740" s="31" t="s">
        <v>2674</v>
      </c>
      <c r="U740" s="31" t="s">
        <v>3316</v>
      </c>
      <c r="V740" s="31" t="s">
        <v>2832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59">
        <v>306904</v>
      </c>
      <c r="G741" s="59" t="s">
        <v>1469</v>
      </c>
      <c r="H741" s="59" t="s">
        <v>463</v>
      </c>
      <c r="I741" s="59" t="s">
        <v>764</v>
      </c>
      <c r="J741" s="92">
        <v>3272084</v>
      </c>
      <c r="K741" s="92"/>
      <c r="L741" s="59" t="s">
        <v>764</v>
      </c>
      <c r="M741" s="92">
        <v>78745</v>
      </c>
      <c r="N741" s="92">
        <v>196</v>
      </c>
      <c r="O741" s="99">
        <v>6.5</v>
      </c>
      <c r="P741" s="113">
        <v>39016</v>
      </c>
      <c r="Q741" s="113">
        <v>39317</v>
      </c>
      <c r="R741" s="92" t="s">
        <v>4340</v>
      </c>
      <c r="S741" s="92" t="s">
        <v>762</v>
      </c>
      <c r="T741" s="92" t="s">
        <v>763</v>
      </c>
      <c r="U741" s="31" t="s">
        <v>3316</v>
      </c>
      <c r="V741" s="31" t="s">
        <v>4337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E742" s="125">
        <v>11045124</v>
      </c>
      <c r="F742" s="13"/>
      <c r="G742" s="126" t="s">
        <v>4887</v>
      </c>
      <c r="H742" s="126" t="s">
        <v>4886</v>
      </c>
      <c r="I742" s="126" t="s">
        <v>4888</v>
      </c>
      <c r="J742" s="127">
        <v>3093734</v>
      </c>
      <c r="K742" s="126"/>
      <c r="M742" s="127" t="s">
        <v>3935</v>
      </c>
      <c r="N742" s="31">
        <v>116</v>
      </c>
      <c r="O742" s="129">
        <v>17.95</v>
      </c>
      <c r="P742" s="128">
        <v>41583</v>
      </c>
      <c r="Q742" s="120"/>
      <c r="R742" s="127" t="s">
        <v>4844</v>
      </c>
      <c r="S742" s="127" t="s">
        <v>4947</v>
      </c>
      <c r="T742" s="127" t="s">
        <v>2235</v>
      </c>
      <c r="U742" s="93" t="s">
        <v>913</v>
      </c>
      <c r="V742" s="31" t="s">
        <v>4987</v>
      </c>
      <c r="X742" s="42"/>
      <c r="Y742" s="43"/>
      <c r="Z742" s="42"/>
      <c r="AA742" s="7"/>
      <c r="AB742" s="5"/>
      <c r="AC742" s="7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59">
        <v>291989</v>
      </c>
      <c r="G743" s="55" t="s">
        <v>926</v>
      </c>
      <c r="H743" s="55" t="s">
        <v>6</v>
      </c>
      <c r="I743" s="55" t="s">
        <v>927</v>
      </c>
      <c r="J743" s="92"/>
      <c r="K743" s="92"/>
      <c r="L743" s="55" t="s">
        <v>1694</v>
      </c>
      <c r="M743" s="31">
        <v>78745</v>
      </c>
      <c r="N743" s="92">
        <v>46</v>
      </c>
      <c r="O743" s="99">
        <v>3.32</v>
      </c>
      <c r="P743" s="58">
        <v>38791</v>
      </c>
      <c r="Q743" s="58">
        <v>39055</v>
      </c>
      <c r="R743" s="46" t="s">
        <v>602</v>
      </c>
      <c r="S743" s="93" t="s">
        <v>3162</v>
      </c>
      <c r="T743" s="85" t="s">
        <v>3163</v>
      </c>
      <c r="U743" s="31" t="s">
        <v>560</v>
      </c>
      <c r="V743" s="31" t="s">
        <v>1956</v>
      </c>
      <c r="X743" s="42"/>
      <c r="Y743" s="43"/>
      <c r="Z743" s="42"/>
      <c r="AA743" s="7"/>
      <c r="AB743" s="5"/>
      <c r="AC743" s="7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13"/>
      <c r="C744" s="31"/>
      <c r="D744" s="32"/>
      <c r="G744" s="13" t="s">
        <v>968</v>
      </c>
      <c r="H744" s="13" t="s">
        <v>969</v>
      </c>
      <c r="I744" s="13" t="s">
        <v>970</v>
      </c>
      <c r="L744" s="13" t="s">
        <v>2631</v>
      </c>
      <c r="M744" s="31">
        <v>78750</v>
      </c>
      <c r="N744" s="40">
        <v>224</v>
      </c>
      <c r="O744" s="52">
        <v>19.3</v>
      </c>
      <c r="P744" s="30">
        <v>35040</v>
      </c>
      <c r="Q744" s="30">
        <v>35171</v>
      </c>
      <c r="R744" s="30"/>
      <c r="S744" s="31" t="s">
        <v>971</v>
      </c>
      <c r="T744" s="31" t="s">
        <v>972</v>
      </c>
      <c r="U744" s="31" t="s">
        <v>3316</v>
      </c>
      <c r="V744" s="31" t="s">
        <v>3532</v>
      </c>
      <c r="X744" s="42"/>
      <c r="Y744" s="16"/>
      <c r="Z744" s="42"/>
      <c r="AA744" s="7"/>
      <c r="AB744" s="5"/>
      <c r="AC744" s="7"/>
      <c r="AD744" s="7"/>
      <c r="AE744" s="7"/>
      <c r="AF744" s="35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1:147" ht="18.75">
      <c r="A745" s="125"/>
      <c r="B745" s="13"/>
      <c r="C745" s="126"/>
      <c r="D745" s="32"/>
      <c r="E745" s="125">
        <v>11144506</v>
      </c>
      <c r="F745" s="13"/>
      <c r="G745" s="126" t="s">
        <v>5126</v>
      </c>
      <c r="H745" s="126" t="s">
        <v>5124</v>
      </c>
      <c r="I745" s="126" t="s">
        <v>5125</v>
      </c>
      <c r="J745" s="127">
        <v>594938</v>
      </c>
      <c r="K745" s="13"/>
      <c r="M745" s="127" t="s">
        <v>538</v>
      </c>
      <c r="N745" s="31">
        <v>27</v>
      </c>
      <c r="O745" s="135">
        <v>0.458</v>
      </c>
      <c r="P745" s="128">
        <v>41767</v>
      </c>
      <c r="Q745" s="126"/>
      <c r="R745" s="31" t="s">
        <v>4954</v>
      </c>
      <c r="S745" s="127" t="s">
        <v>5154</v>
      </c>
      <c r="T745" s="127" t="s">
        <v>2130</v>
      </c>
      <c r="U745" s="127" t="s">
        <v>913</v>
      </c>
      <c r="V745" s="31" t="s">
        <v>5178</v>
      </c>
      <c r="X745" s="42"/>
      <c r="Y745" s="16"/>
      <c r="Z745" s="42"/>
      <c r="AA745" s="7"/>
      <c r="AB745" s="5"/>
      <c r="AC745" s="7"/>
      <c r="AD745" s="7"/>
      <c r="AE745" s="7"/>
      <c r="AF745" s="35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1:147" ht="18.75">
      <c r="A746" s="125"/>
      <c r="B746" s="13"/>
      <c r="C746" s="126"/>
      <c r="D746" s="32"/>
      <c r="E746" s="125">
        <v>10625056</v>
      </c>
      <c r="F746" s="13"/>
      <c r="G746" s="126" t="s">
        <v>3977</v>
      </c>
      <c r="H746" s="126" t="s">
        <v>3975</v>
      </c>
      <c r="I746" s="126" t="s">
        <v>3976</v>
      </c>
      <c r="J746" s="127">
        <v>3502756</v>
      </c>
      <c r="K746" s="13"/>
      <c r="M746" s="127" t="s">
        <v>1393</v>
      </c>
      <c r="N746" s="31">
        <v>298</v>
      </c>
      <c r="O746" s="120">
        <v>51.92</v>
      </c>
      <c r="P746" s="128">
        <v>40745</v>
      </c>
      <c r="Q746" s="128">
        <v>41128</v>
      </c>
      <c r="R746" s="31" t="s">
        <v>261</v>
      </c>
      <c r="S746" s="127" t="s">
        <v>2144</v>
      </c>
      <c r="T746" s="127" t="s">
        <v>2131</v>
      </c>
      <c r="U746" s="127" t="s">
        <v>912</v>
      </c>
      <c r="V746" s="31" t="s">
        <v>3118</v>
      </c>
      <c r="X746" s="42"/>
      <c r="Y746" s="16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2:147" ht="18.75">
      <c r="B747" s="13"/>
      <c r="C747" s="31"/>
      <c r="D747" s="32"/>
      <c r="E747" s="125">
        <v>10770256</v>
      </c>
      <c r="F747" s="13"/>
      <c r="G747" s="126" t="s">
        <v>4448</v>
      </c>
      <c r="H747" s="126" t="s">
        <v>4474</v>
      </c>
      <c r="I747" s="126" t="s">
        <v>4449</v>
      </c>
      <c r="J747" s="127">
        <v>3774494</v>
      </c>
      <c r="K747" s="126"/>
      <c r="M747" s="127" t="s">
        <v>1393</v>
      </c>
      <c r="N747" s="31">
        <v>55</v>
      </c>
      <c r="O747" s="129">
        <v>24.39</v>
      </c>
      <c r="P747" s="128">
        <v>41051</v>
      </c>
      <c r="Q747" s="128">
        <v>41418</v>
      </c>
      <c r="R747" s="31" t="s">
        <v>4088</v>
      </c>
      <c r="S747" s="127" t="s">
        <v>4475</v>
      </c>
      <c r="T747" s="127" t="s">
        <v>2339</v>
      </c>
      <c r="U747" s="127" t="s">
        <v>912</v>
      </c>
      <c r="V747" s="31" t="s">
        <v>4491</v>
      </c>
      <c r="X747" s="42"/>
      <c r="Y747" s="43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125">
        <v>10565571</v>
      </c>
      <c r="F748" s="13"/>
      <c r="G748" s="126" t="s">
        <v>3251</v>
      </c>
      <c r="H748" s="126" t="s">
        <v>3740</v>
      </c>
      <c r="I748" s="126" t="s">
        <v>3250</v>
      </c>
      <c r="J748" s="127">
        <v>3503920</v>
      </c>
      <c r="K748" s="13"/>
      <c r="M748" s="127" t="s">
        <v>1393</v>
      </c>
      <c r="N748" s="31">
        <v>20</v>
      </c>
      <c r="O748" s="129">
        <v>16.38</v>
      </c>
      <c r="P748" s="128">
        <v>40630</v>
      </c>
      <c r="Q748" s="128">
        <v>41045</v>
      </c>
      <c r="R748" s="31" t="s">
        <v>4088</v>
      </c>
      <c r="S748" s="127" t="s">
        <v>3741</v>
      </c>
      <c r="T748" s="127" t="s">
        <v>3742</v>
      </c>
      <c r="U748" s="127" t="s">
        <v>912</v>
      </c>
      <c r="V748" s="31" t="s">
        <v>2566</v>
      </c>
      <c r="X748" s="42"/>
      <c r="Y748" s="43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31"/>
      <c r="D749" s="32"/>
      <c r="E749" s="125">
        <v>10792165</v>
      </c>
      <c r="F749" s="13"/>
      <c r="G749" s="126" t="s">
        <v>4477</v>
      </c>
      <c r="H749" s="126" t="s">
        <v>4478</v>
      </c>
      <c r="I749" s="126" t="s">
        <v>4479</v>
      </c>
      <c r="J749" s="127">
        <v>3071141</v>
      </c>
      <c r="K749" s="126"/>
      <c r="M749" s="127" t="s">
        <v>1393</v>
      </c>
      <c r="N749" s="31">
        <v>246</v>
      </c>
      <c r="O749" s="129">
        <v>59.3</v>
      </c>
      <c r="P749" s="128">
        <v>41093</v>
      </c>
      <c r="Q749" s="128">
        <v>41611</v>
      </c>
      <c r="R749" s="31" t="s">
        <v>4490</v>
      </c>
      <c r="S749" s="127" t="s">
        <v>3087</v>
      </c>
      <c r="T749" s="127" t="s">
        <v>2233</v>
      </c>
      <c r="U749" s="31" t="s">
        <v>912</v>
      </c>
      <c r="V749" s="31" t="s">
        <v>4491</v>
      </c>
      <c r="X749" s="42"/>
      <c r="Y749" s="7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1:147" ht="18.75">
      <c r="A750" s="59"/>
      <c r="B750" s="31"/>
      <c r="C750" s="92"/>
      <c r="D750" s="32"/>
      <c r="G750" s="13" t="s">
        <v>2892</v>
      </c>
      <c r="H750" s="13" t="s">
        <v>2510</v>
      </c>
      <c r="I750" s="13" t="s">
        <v>2893</v>
      </c>
      <c r="L750" s="13" t="s">
        <v>1889</v>
      </c>
      <c r="M750" s="7">
        <v>78741</v>
      </c>
      <c r="N750" s="40">
        <v>192</v>
      </c>
      <c r="O750" s="52">
        <v>22.34</v>
      </c>
      <c r="P750" s="30">
        <v>36182</v>
      </c>
      <c r="Q750" s="30">
        <v>36325</v>
      </c>
      <c r="R750" s="30"/>
      <c r="S750" s="31" t="s">
        <v>3780</v>
      </c>
      <c r="T750" s="31" t="s">
        <v>3781</v>
      </c>
      <c r="U750" s="31" t="s">
        <v>3316</v>
      </c>
      <c r="V750" s="31" t="s">
        <v>2832</v>
      </c>
      <c r="X750" s="42"/>
      <c r="Y750" s="7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25">
        <v>10944404</v>
      </c>
      <c r="F751" s="13"/>
      <c r="G751" s="13" t="s">
        <v>4750</v>
      </c>
      <c r="H751" s="126" t="s">
        <v>5182</v>
      </c>
      <c r="I751" s="13" t="s">
        <v>4010</v>
      </c>
      <c r="J751" s="127">
        <v>3065672</v>
      </c>
      <c r="K751" s="13"/>
      <c r="M751" s="127">
        <v>78744</v>
      </c>
      <c r="N751" s="4">
        <v>512</v>
      </c>
      <c r="O751" s="52">
        <v>22.73</v>
      </c>
      <c r="P751" s="128">
        <v>41400</v>
      </c>
      <c r="Q751" s="174" t="s">
        <v>5067</v>
      </c>
      <c r="R751" s="31" t="s">
        <v>4088</v>
      </c>
      <c r="S751" s="31" t="s">
        <v>4779</v>
      </c>
      <c r="T751" s="31" t="s">
        <v>2234</v>
      </c>
      <c r="U751" s="93" t="s">
        <v>177</v>
      </c>
      <c r="V751" s="93" t="s">
        <v>4840</v>
      </c>
      <c r="X751" s="42"/>
      <c r="Y751" s="43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4:147" ht="18.75">
      <c r="D752" s="32"/>
      <c r="E752" s="32">
        <v>203519</v>
      </c>
      <c r="G752" s="13" t="s">
        <v>4263</v>
      </c>
      <c r="H752" s="13" t="s">
        <v>3867</v>
      </c>
      <c r="I752" s="13" t="s">
        <v>103</v>
      </c>
      <c r="L752" s="13" t="s">
        <v>4264</v>
      </c>
      <c r="M752" s="7">
        <v>78744</v>
      </c>
      <c r="N752" s="40">
        <v>216</v>
      </c>
      <c r="O752" s="52">
        <v>8.504</v>
      </c>
      <c r="P752" s="30">
        <v>37369</v>
      </c>
      <c r="Q752" s="30">
        <v>37411</v>
      </c>
      <c r="R752" s="31" t="s">
        <v>748</v>
      </c>
      <c r="S752" s="31" t="s">
        <v>4265</v>
      </c>
      <c r="T752" s="31" t="s">
        <v>4266</v>
      </c>
      <c r="U752" s="31" t="s">
        <v>3316</v>
      </c>
      <c r="V752" s="31" t="s">
        <v>2311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4:147" ht="18.75">
      <c r="D753" s="32"/>
      <c r="E753" s="32">
        <v>193697</v>
      </c>
      <c r="G753" s="13" t="s">
        <v>4009</v>
      </c>
      <c r="H753" s="13" t="s">
        <v>3868</v>
      </c>
      <c r="I753" s="13" t="s">
        <v>1814</v>
      </c>
      <c r="L753" s="13" t="s">
        <v>4010</v>
      </c>
      <c r="M753" s="7">
        <v>78744</v>
      </c>
      <c r="N753" s="31">
        <v>528</v>
      </c>
      <c r="O753" s="52">
        <v>22.8</v>
      </c>
      <c r="P753" s="30">
        <v>37238</v>
      </c>
      <c r="Q753" s="30">
        <v>37454</v>
      </c>
      <c r="R753" s="31" t="s">
        <v>4011</v>
      </c>
      <c r="S753" s="31" t="s">
        <v>2076</v>
      </c>
      <c r="T753" s="31" t="s">
        <v>4014</v>
      </c>
      <c r="U753" s="31" t="s">
        <v>3316</v>
      </c>
      <c r="V753" s="31" t="s">
        <v>4015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4:147" ht="18.75">
      <c r="D754" s="32"/>
      <c r="E754" s="32">
        <v>170386</v>
      </c>
      <c r="G754" s="13" t="s">
        <v>2895</v>
      </c>
      <c r="H754" s="13" t="s">
        <v>3869</v>
      </c>
      <c r="I754" s="13" t="s">
        <v>1086</v>
      </c>
      <c r="L754" s="13" t="s">
        <v>1086</v>
      </c>
      <c r="M754" s="31">
        <v>78747</v>
      </c>
      <c r="N754" s="40">
        <v>875</v>
      </c>
      <c r="O754" s="52">
        <v>56.29</v>
      </c>
      <c r="P754" s="30">
        <v>36917</v>
      </c>
      <c r="Q754" s="30">
        <v>37148</v>
      </c>
      <c r="R754" s="31" t="s">
        <v>1258</v>
      </c>
      <c r="S754" s="31" t="s">
        <v>1259</v>
      </c>
      <c r="T754" s="31" t="s">
        <v>1260</v>
      </c>
      <c r="U754" s="31" t="s">
        <v>3316</v>
      </c>
      <c r="V754" s="31" t="s">
        <v>1087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1:147" ht="18.75">
      <c r="A755" s="125"/>
      <c r="B755" s="13"/>
      <c r="C755" s="126"/>
      <c r="D755" s="32"/>
      <c r="G755" s="13" t="s">
        <v>973</v>
      </c>
      <c r="H755" s="13" t="s">
        <v>974</v>
      </c>
      <c r="I755" s="13" t="s">
        <v>975</v>
      </c>
      <c r="L755" s="13" t="s">
        <v>2632</v>
      </c>
      <c r="M755" s="31">
        <v>78727</v>
      </c>
      <c r="N755" s="40">
        <v>180</v>
      </c>
      <c r="O755" s="52">
        <v>17.5</v>
      </c>
      <c r="P755" s="30">
        <v>34516</v>
      </c>
      <c r="Q755" s="30">
        <v>34661</v>
      </c>
      <c r="R755" s="30"/>
      <c r="S755" s="31" t="s">
        <v>976</v>
      </c>
      <c r="T755" s="31" t="s">
        <v>320</v>
      </c>
      <c r="U755" s="31" t="s">
        <v>3316</v>
      </c>
      <c r="V755" s="31" t="s">
        <v>3526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31"/>
      <c r="D756" s="32"/>
      <c r="G756" s="13" t="s">
        <v>321</v>
      </c>
      <c r="H756" s="13" t="s">
        <v>322</v>
      </c>
      <c r="I756" s="13" t="s">
        <v>323</v>
      </c>
      <c r="L756" s="13" t="s">
        <v>2633</v>
      </c>
      <c r="M756" s="31">
        <v>78727</v>
      </c>
      <c r="N756" s="40">
        <v>120</v>
      </c>
      <c r="O756" s="52">
        <v>6.1</v>
      </c>
      <c r="P756" s="30">
        <v>34583</v>
      </c>
      <c r="Q756" s="30">
        <v>34661</v>
      </c>
      <c r="R756" s="30"/>
      <c r="S756" s="31" t="s">
        <v>976</v>
      </c>
      <c r="T756" s="31" t="s">
        <v>320</v>
      </c>
      <c r="U756" s="31" t="s">
        <v>3316</v>
      </c>
      <c r="V756" s="31" t="s">
        <v>3527</v>
      </c>
      <c r="X756" s="42"/>
      <c r="Y756" s="16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G757" s="13" t="s">
        <v>1996</v>
      </c>
      <c r="H757" s="13" t="s">
        <v>324</v>
      </c>
      <c r="I757" s="13" t="s">
        <v>325</v>
      </c>
      <c r="L757" s="13" t="s">
        <v>2634</v>
      </c>
      <c r="M757" s="31">
        <v>78664</v>
      </c>
      <c r="N757" s="40">
        <v>240</v>
      </c>
      <c r="O757" s="52">
        <v>14</v>
      </c>
      <c r="P757" s="30" t="s">
        <v>416</v>
      </c>
      <c r="Q757" s="30" t="s">
        <v>416</v>
      </c>
      <c r="R757" s="30"/>
      <c r="S757" s="31" t="s">
        <v>1221</v>
      </c>
      <c r="T757" s="31" t="s">
        <v>1221</v>
      </c>
      <c r="U757" s="31" t="s">
        <v>3316</v>
      </c>
      <c r="V757" s="31" t="s">
        <v>3543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G758" s="13" t="s">
        <v>1996</v>
      </c>
      <c r="H758" s="13" t="s">
        <v>2663</v>
      </c>
      <c r="I758" s="13" t="s">
        <v>2664</v>
      </c>
      <c r="L758" s="13" t="s">
        <v>2635</v>
      </c>
      <c r="M758" s="31">
        <v>78664</v>
      </c>
      <c r="N758" s="40">
        <v>240</v>
      </c>
      <c r="O758" s="52">
        <v>14</v>
      </c>
      <c r="P758" s="30" t="s">
        <v>416</v>
      </c>
      <c r="Q758" s="30" t="s">
        <v>416</v>
      </c>
      <c r="R758" s="30"/>
      <c r="S758" s="31" t="s">
        <v>1221</v>
      </c>
      <c r="T758" s="31" t="s">
        <v>1221</v>
      </c>
      <c r="U758" s="31" t="s">
        <v>3316</v>
      </c>
      <c r="V758" s="31" t="s">
        <v>343</v>
      </c>
      <c r="X758" s="42"/>
      <c r="Y758" s="16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32">
        <v>167103</v>
      </c>
      <c r="G759" s="13" t="s">
        <v>2407</v>
      </c>
      <c r="H759" s="13" t="s">
        <v>477</v>
      </c>
      <c r="I759" s="13" t="s">
        <v>3580</v>
      </c>
      <c r="L759" s="13" t="s">
        <v>2636</v>
      </c>
      <c r="M759" s="31">
        <v>78758</v>
      </c>
      <c r="N759" s="40">
        <v>168</v>
      </c>
      <c r="O759" s="52">
        <v>16.322</v>
      </c>
      <c r="P759" s="30">
        <v>36797</v>
      </c>
      <c r="Q759" s="30">
        <v>36882</v>
      </c>
      <c r="R759" s="30"/>
      <c r="S759" s="31" t="s">
        <v>2408</v>
      </c>
      <c r="T759" s="31" t="s">
        <v>2409</v>
      </c>
      <c r="U759" s="31" t="s">
        <v>3316</v>
      </c>
      <c r="V759" s="31" t="s">
        <v>1760</v>
      </c>
      <c r="X759" s="42"/>
      <c r="Y759" s="16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32">
        <v>106918</v>
      </c>
      <c r="G760" s="13" t="s">
        <v>2818</v>
      </c>
      <c r="H760" s="13" t="s">
        <v>94</v>
      </c>
      <c r="I760" s="13" t="s">
        <v>2595</v>
      </c>
      <c r="L760" s="13" t="s">
        <v>2596</v>
      </c>
      <c r="M760" s="31">
        <v>78749</v>
      </c>
      <c r="N760" s="40">
        <v>390</v>
      </c>
      <c r="O760" s="52">
        <v>22.65</v>
      </c>
      <c r="P760" s="30">
        <v>36444</v>
      </c>
      <c r="Q760" s="30">
        <v>36607</v>
      </c>
      <c r="R760" s="30"/>
      <c r="S760" s="31" t="s">
        <v>2819</v>
      </c>
      <c r="T760" s="31" t="s">
        <v>2820</v>
      </c>
      <c r="U760" s="31" t="s">
        <v>3316</v>
      </c>
      <c r="V760" s="31" t="s">
        <v>2826</v>
      </c>
      <c r="X760" s="42"/>
      <c r="Y760" s="16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31"/>
      <c r="D761" s="32"/>
      <c r="E761" s="59">
        <v>297418</v>
      </c>
      <c r="G761" s="55" t="s">
        <v>3671</v>
      </c>
      <c r="H761" s="55" t="s">
        <v>2547</v>
      </c>
      <c r="I761" s="55" t="s">
        <v>3672</v>
      </c>
      <c r="J761" s="92">
        <v>3219617</v>
      </c>
      <c r="K761" s="92"/>
      <c r="L761" s="55" t="s">
        <v>3672</v>
      </c>
      <c r="M761" s="92">
        <v>78749</v>
      </c>
      <c r="N761" s="92">
        <v>208</v>
      </c>
      <c r="O761" s="99">
        <v>28.76</v>
      </c>
      <c r="P761" s="58">
        <v>38875</v>
      </c>
      <c r="Q761" s="58">
        <v>39055</v>
      </c>
      <c r="R761" s="93" t="s">
        <v>4340</v>
      </c>
      <c r="S761" s="93" t="s">
        <v>730</v>
      </c>
      <c r="T761" s="93" t="s">
        <v>3833</v>
      </c>
      <c r="U761" s="31" t="s">
        <v>3316</v>
      </c>
      <c r="V761" s="31" t="s">
        <v>1821</v>
      </c>
      <c r="X761" s="42"/>
      <c r="Y761" s="16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3"/>
      <c r="C762" s="31"/>
      <c r="D762" s="32"/>
      <c r="E762" s="125">
        <v>10662555</v>
      </c>
      <c r="F762" s="13"/>
      <c r="G762" s="126" t="s">
        <v>2903</v>
      </c>
      <c r="H762" s="126" t="s">
        <v>2901</v>
      </c>
      <c r="I762" s="126" t="s">
        <v>2904</v>
      </c>
      <c r="J762" s="127">
        <v>3334852</v>
      </c>
      <c r="K762" s="126" t="s">
        <v>2902</v>
      </c>
      <c r="L762" s="126">
        <v>3334852</v>
      </c>
      <c r="M762" s="127" t="s">
        <v>3656</v>
      </c>
      <c r="N762" s="127">
        <v>283</v>
      </c>
      <c r="O762" s="129">
        <v>2.894</v>
      </c>
      <c r="P762" s="58">
        <v>40823</v>
      </c>
      <c r="Q762" s="58">
        <v>41088</v>
      </c>
      <c r="R762" s="31" t="s">
        <v>4340</v>
      </c>
      <c r="S762" s="127" t="s">
        <v>532</v>
      </c>
      <c r="T762" s="127" t="s">
        <v>2233</v>
      </c>
      <c r="U762" s="93" t="s">
        <v>177</v>
      </c>
      <c r="V762" s="31" t="s">
        <v>662</v>
      </c>
      <c r="X762" s="42"/>
      <c r="Y762" s="16"/>
      <c r="Z762" s="42"/>
      <c r="AA762" s="7"/>
      <c r="AB762" s="5"/>
      <c r="AC762" s="7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2:147" ht="18.75">
      <c r="B763" s="126"/>
      <c r="C763" s="31"/>
      <c r="D763" s="32"/>
      <c r="E763" s="62"/>
      <c r="G763" s="13" t="s">
        <v>2675</v>
      </c>
      <c r="H763" s="13" t="s">
        <v>2676</v>
      </c>
      <c r="I763" s="13" t="s">
        <v>1490</v>
      </c>
      <c r="L763" s="13" t="s">
        <v>990</v>
      </c>
      <c r="M763" s="31">
        <v>78729</v>
      </c>
      <c r="N763" s="40">
        <v>272</v>
      </c>
      <c r="O763" s="52">
        <v>22.59</v>
      </c>
      <c r="P763" s="30">
        <v>35306</v>
      </c>
      <c r="Q763" s="30">
        <v>35517</v>
      </c>
      <c r="R763" s="30"/>
      <c r="S763" s="31" t="s">
        <v>2677</v>
      </c>
      <c r="T763" s="31" t="s">
        <v>2056</v>
      </c>
      <c r="U763" s="31" t="s">
        <v>3316</v>
      </c>
      <c r="V763" s="31" t="s">
        <v>3535</v>
      </c>
      <c r="X763" s="42"/>
      <c r="Y763" s="16"/>
      <c r="AA763" s="126"/>
      <c r="AB763" s="126"/>
      <c r="AC763" s="126"/>
      <c r="AD763" s="126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59">
        <v>271579</v>
      </c>
      <c r="G764" s="55" t="s">
        <v>2166</v>
      </c>
      <c r="H764" s="55" t="s">
        <v>2162</v>
      </c>
      <c r="I764" s="55" t="s">
        <v>130</v>
      </c>
      <c r="J764" s="92">
        <v>572648</v>
      </c>
      <c r="K764" s="92"/>
      <c r="L764" s="55" t="s">
        <v>2167</v>
      </c>
      <c r="M764" s="31">
        <v>78741</v>
      </c>
      <c r="N764" s="61">
        <v>7</v>
      </c>
      <c r="O764" s="99">
        <v>0.463</v>
      </c>
      <c r="P764" s="58">
        <v>38548</v>
      </c>
      <c r="Q764" s="58">
        <v>38783</v>
      </c>
      <c r="R764" s="31" t="s">
        <v>4088</v>
      </c>
      <c r="S764" s="31" t="s">
        <v>1608</v>
      </c>
      <c r="T764" s="31" t="s">
        <v>1609</v>
      </c>
      <c r="U764" s="31" t="s">
        <v>3316</v>
      </c>
      <c r="V764" s="31" t="s">
        <v>736</v>
      </c>
      <c r="X764" s="42"/>
      <c r="Y764" s="16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32" t="s">
        <v>3995</v>
      </c>
      <c r="G765" s="13" t="s">
        <v>339</v>
      </c>
      <c r="H765" s="13" t="s">
        <v>3996</v>
      </c>
      <c r="I765" s="13" t="s">
        <v>3660</v>
      </c>
      <c r="J765" s="31">
        <v>3312508</v>
      </c>
      <c r="L765" s="34"/>
      <c r="M765" s="31" t="s">
        <v>540</v>
      </c>
      <c r="N765" s="92">
        <v>50</v>
      </c>
      <c r="O765" s="99">
        <v>1</v>
      </c>
      <c r="P765" s="58">
        <v>39338</v>
      </c>
      <c r="Q765" s="58">
        <v>39682</v>
      </c>
      <c r="R765" s="31" t="s">
        <v>4088</v>
      </c>
      <c r="S765" s="93" t="s">
        <v>2522</v>
      </c>
      <c r="T765" s="31" t="s">
        <v>2521</v>
      </c>
      <c r="U765" s="93" t="s">
        <v>912</v>
      </c>
      <c r="V765" s="93" t="s">
        <v>4084</v>
      </c>
      <c r="X765" s="42"/>
      <c r="Y765" s="16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13"/>
      <c r="C766" s="31"/>
      <c r="D766" s="32"/>
      <c r="E766" s="32" t="s">
        <v>497</v>
      </c>
      <c r="G766" s="13" t="s">
        <v>1907</v>
      </c>
      <c r="H766" s="13" t="s">
        <v>2326</v>
      </c>
      <c r="I766" s="13" t="s">
        <v>1812</v>
      </c>
      <c r="L766" s="13" t="s">
        <v>2468</v>
      </c>
      <c r="M766" s="31">
        <v>78741</v>
      </c>
      <c r="N766" s="31">
        <v>47</v>
      </c>
      <c r="O766" s="52">
        <v>6.6</v>
      </c>
      <c r="P766" s="30">
        <v>37214</v>
      </c>
      <c r="Q766" s="58">
        <v>39056</v>
      </c>
      <c r="R766" s="93" t="s">
        <v>4340</v>
      </c>
      <c r="S766" s="31" t="s">
        <v>936</v>
      </c>
      <c r="T766" s="31" t="s">
        <v>2987</v>
      </c>
      <c r="U766" s="31" t="s">
        <v>560</v>
      </c>
      <c r="V766" s="31" t="s">
        <v>4015</v>
      </c>
      <c r="X766" s="42"/>
      <c r="Y766" s="16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1:147" ht="18.75">
      <c r="A767" s="125"/>
      <c r="B767" s="13"/>
      <c r="C767" s="126"/>
      <c r="D767" s="32"/>
      <c r="E767" s="59">
        <v>311243</v>
      </c>
      <c r="G767" s="55" t="s">
        <v>715</v>
      </c>
      <c r="H767" s="55" t="s">
        <v>1592</v>
      </c>
      <c r="I767" s="55" t="s">
        <v>716</v>
      </c>
      <c r="J767" s="92">
        <v>474974</v>
      </c>
      <c r="K767" s="92"/>
      <c r="L767" s="55" t="s">
        <v>716</v>
      </c>
      <c r="M767" s="92">
        <v>78705</v>
      </c>
      <c r="N767" s="92">
        <v>178</v>
      </c>
      <c r="O767" s="99">
        <v>0.3856</v>
      </c>
      <c r="P767" s="58">
        <v>39115</v>
      </c>
      <c r="Q767" s="58">
        <v>39218</v>
      </c>
      <c r="R767" s="93" t="s">
        <v>2020</v>
      </c>
      <c r="S767" s="93" t="s">
        <v>3945</v>
      </c>
      <c r="T767" s="31" t="s">
        <v>3946</v>
      </c>
      <c r="U767" s="31" t="s">
        <v>3316</v>
      </c>
      <c r="V767" s="93" t="s">
        <v>2269</v>
      </c>
      <c r="X767" s="42"/>
      <c r="Y767" s="16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59">
        <v>10036607</v>
      </c>
      <c r="G768" s="55" t="s">
        <v>3863</v>
      </c>
      <c r="H768" s="55" t="s">
        <v>3864</v>
      </c>
      <c r="I768" s="55" t="s">
        <v>3865</v>
      </c>
      <c r="J768" s="92"/>
      <c r="K768" s="92"/>
      <c r="L768" s="55" t="s">
        <v>3865</v>
      </c>
      <c r="M768" s="92">
        <v>78734</v>
      </c>
      <c r="N768" s="92">
        <v>19</v>
      </c>
      <c r="O768" s="99">
        <v>5.68</v>
      </c>
      <c r="P768" s="58">
        <v>39226</v>
      </c>
      <c r="Q768" s="13"/>
      <c r="R768" s="55"/>
      <c r="S768" s="93" t="s">
        <v>578</v>
      </c>
      <c r="T768" s="31" t="s">
        <v>579</v>
      </c>
      <c r="U768" s="93" t="s">
        <v>560</v>
      </c>
      <c r="V768" s="93" t="s">
        <v>2268</v>
      </c>
      <c r="X768" s="42"/>
      <c r="Y768" s="16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E769" s="32" t="s">
        <v>1168</v>
      </c>
      <c r="G769" s="13" t="s">
        <v>2908</v>
      </c>
      <c r="H769" s="13" t="s">
        <v>2786</v>
      </c>
      <c r="I769" s="13" t="s">
        <v>2787</v>
      </c>
      <c r="J769" s="31">
        <v>3325867</v>
      </c>
      <c r="L769" s="58"/>
      <c r="M769" s="31" t="s">
        <v>2788</v>
      </c>
      <c r="N769" s="31">
        <v>18</v>
      </c>
      <c r="O769" s="31">
        <v>2.5</v>
      </c>
      <c r="P769" s="58">
        <v>39386</v>
      </c>
      <c r="Q769" s="58">
        <v>39776</v>
      </c>
      <c r="R769" s="31" t="s">
        <v>4088</v>
      </c>
      <c r="S769" s="93" t="s">
        <v>3994</v>
      </c>
      <c r="T769" s="31" t="s">
        <v>2542</v>
      </c>
      <c r="U769" s="93" t="s">
        <v>912</v>
      </c>
      <c r="V769" s="31" t="s">
        <v>2301</v>
      </c>
      <c r="X769" s="42"/>
      <c r="Y769" s="16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32" t="s">
        <v>260</v>
      </c>
      <c r="G770" s="13" t="s">
        <v>608</v>
      </c>
      <c r="H770" s="13" t="s">
        <v>259</v>
      </c>
      <c r="I770" s="13" t="s">
        <v>541</v>
      </c>
      <c r="J770" s="31">
        <v>850082</v>
      </c>
      <c r="L770" s="34"/>
      <c r="M770" s="31" t="s">
        <v>542</v>
      </c>
      <c r="N770" s="92">
        <v>21</v>
      </c>
      <c r="O770" s="99">
        <v>0.91</v>
      </c>
      <c r="P770" s="58">
        <v>39275</v>
      </c>
      <c r="Q770" s="58">
        <v>39637</v>
      </c>
      <c r="R770" s="93" t="s">
        <v>4088</v>
      </c>
      <c r="S770" s="93" t="s">
        <v>1655</v>
      </c>
      <c r="T770" s="31" t="s">
        <v>1656</v>
      </c>
      <c r="U770" s="31" t="s">
        <v>3316</v>
      </c>
      <c r="V770" s="93" t="s">
        <v>4084</v>
      </c>
      <c r="X770" s="42"/>
      <c r="Y770" s="16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57" t="s">
        <v>3799</v>
      </c>
      <c r="G771" s="55" t="s">
        <v>2603</v>
      </c>
      <c r="H771" s="55" t="s">
        <v>2046</v>
      </c>
      <c r="I771" s="55" t="s">
        <v>710</v>
      </c>
      <c r="J771" s="92">
        <v>850484</v>
      </c>
      <c r="K771" s="92"/>
      <c r="L771" s="55" t="s">
        <v>710</v>
      </c>
      <c r="M771" s="92">
        <v>78752</v>
      </c>
      <c r="N771" s="31">
        <v>8</v>
      </c>
      <c r="O771" s="99">
        <v>0.294</v>
      </c>
      <c r="P771" s="58">
        <v>39140</v>
      </c>
      <c r="Q771" s="58">
        <v>39588</v>
      </c>
      <c r="R771" s="31" t="s">
        <v>4088</v>
      </c>
      <c r="S771" s="93" t="s">
        <v>3798</v>
      </c>
      <c r="T771" s="31" t="s">
        <v>2290</v>
      </c>
      <c r="U771" s="93" t="s">
        <v>912</v>
      </c>
      <c r="V771" s="93" t="s">
        <v>2269</v>
      </c>
      <c r="X771" s="42"/>
      <c r="Y771" s="16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32">
        <v>169448</v>
      </c>
      <c r="G772" s="13" t="s">
        <v>733</v>
      </c>
      <c r="H772" s="13" t="s">
        <v>1672</v>
      </c>
      <c r="I772" s="13" t="s">
        <v>1070</v>
      </c>
      <c r="L772" s="13" t="s">
        <v>965</v>
      </c>
      <c r="M772" s="31">
        <v>78748</v>
      </c>
      <c r="N772" s="40">
        <v>348</v>
      </c>
      <c r="O772" s="52">
        <v>28.736</v>
      </c>
      <c r="P772" s="30">
        <v>36887</v>
      </c>
      <c r="Q772" s="30">
        <v>37195</v>
      </c>
      <c r="R772" s="30"/>
      <c r="S772" s="31" t="s">
        <v>734</v>
      </c>
      <c r="T772" s="31" t="s">
        <v>735</v>
      </c>
      <c r="U772" s="31" t="s">
        <v>560</v>
      </c>
      <c r="V772" s="31" t="s">
        <v>3808</v>
      </c>
      <c r="X772" s="42"/>
      <c r="Y772" s="16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59">
        <v>252283</v>
      </c>
      <c r="G773" s="55" t="s">
        <v>2458</v>
      </c>
      <c r="H773" s="55" t="s">
        <v>3599</v>
      </c>
      <c r="I773" s="13" t="s">
        <v>4410</v>
      </c>
      <c r="L773" s="55" t="s">
        <v>2459</v>
      </c>
      <c r="M773" s="31">
        <v>78702</v>
      </c>
      <c r="N773" s="92">
        <v>18</v>
      </c>
      <c r="O773" s="99">
        <v>0.393</v>
      </c>
      <c r="P773" s="58">
        <v>38453</v>
      </c>
      <c r="Q773" s="58">
        <v>38741</v>
      </c>
      <c r="R773" s="31" t="s">
        <v>1155</v>
      </c>
      <c r="S773" s="31" t="s">
        <v>3023</v>
      </c>
      <c r="T773" s="93" t="s">
        <v>3024</v>
      </c>
      <c r="U773" s="31" t="s">
        <v>3316</v>
      </c>
      <c r="V773" s="31" t="s">
        <v>3028</v>
      </c>
      <c r="X773" s="42"/>
      <c r="Y773" s="16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10094478</v>
      </c>
      <c r="G774" s="13" t="s">
        <v>21</v>
      </c>
      <c r="H774" s="13" t="s">
        <v>22</v>
      </c>
      <c r="I774" s="13" t="s">
        <v>23</v>
      </c>
      <c r="J774" s="31">
        <v>232558</v>
      </c>
      <c r="L774" s="58"/>
      <c r="M774" s="31" t="s">
        <v>3935</v>
      </c>
      <c r="N774" s="31">
        <v>18</v>
      </c>
      <c r="O774" s="31">
        <v>1.4</v>
      </c>
      <c r="P774" s="58">
        <v>39419</v>
      </c>
      <c r="Q774" s="58">
        <v>39638</v>
      </c>
      <c r="R774" s="93" t="s">
        <v>1662</v>
      </c>
      <c r="S774" s="93" t="s">
        <v>3878</v>
      </c>
      <c r="T774" s="31" t="s">
        <v>4332</v>
      </c>
      <c r="U774" s="31" t="s">
        <v>3316</v>
      </c>
      <c r="V774" s="31" t="s">
        <v>2301</v>
      </c>
      <c r="X774" s="42"/>
      <c r="Y774" s="16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2:147" ht="18.75">
      <c r="B775" s="13"/>
      <c r="C775" s="31"/>
      <c r="D775" s="32"/>
      <c r="E775" s="59">
        <v>253290</v>
      </c>
      <c r="G775" s="55" t="s">
        <v>3596</v>
      </c>
      <c r="H775" s="55" t="s">
        <v>4409</v>
      </c>
      <c r="I775" s="13" t="s">
        <v>3924</v>
      </c>
      <c r="J775" s="31">
        <v>3155882</v>
      </c>
      <c r="L775" s="55" t="s">
        <v>3597</v>
      </c>
      <c r="M775" s="31">
        <v>78748</v>
      </c>
      <c r="N775" s="92">
        <v>253</v>
      </c>
      <c r="O775" s="99">
        <v>56.556000000000004</v>
      </c>
      <c r="P775" s="58">
        <v>38484</v>
      </c>
      <c r="Q775" s="58">
        <v>38726</v>
      </c>
      <c r="R775" s="31" t="s">
        <v>4340</v>
      </c>
      <c r="S775" s="31" t="s">
        <v>3025</v>
      </c>
      <c r="T775" s="93" t="s">
        <v>297</v>
      </c>
      <c r="U775" s="93" t="s">
        <v>177</v>
      </c>
      <c r="V775" s="31" t="s">
        <v>3028</v>
      </c>
      <c r="X775" s="42"/>
      <c r="Y775" s="16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G776" s="13" t="s">
        <v>2678</v>
      </c>
      <c r="H776" s="13" t="s">
        <v>1119</v>
      </c>
      <c r="I776" s="13" t="s">
        <v>3062</v>
      </c>
      <c r="L776" s="13" t="s">
        <v>991</v>
      </c>
      <c r="M776" s="31">
        <v>78705</v>
      </c>
      <c r="N776" s="40">
        <v>27</v>
      </c>
      <c r="O776" s="52">
        <v>0.8</v>
      </c>
      <c r="P776" s="30">
        <v>35811</v>
      </c>
      <c r="Q776" s="30">
        <v>36041</v>
      </c>
      <c r="R776" s="30"/>
      <c r="S776" s="31" t="s">
        <v>2682</v>
      </c>
      <c r="T776" s="31" t="s">
        <v>2683</v>
      </c>
      <c r="U776" s="31" t="s">
        <v>3316</v>
      </c>
      <c r="V776" s="31" t="s">
        <v>3541</v>
      </c>
      <c r="X776" s="42"/>
      <c r="Y776" s="16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31"/>
      <c r="D777" s="32"/>
      <c r="G777" s="13" t="s">
        <v>3149</v>
      </c>
      <c r="H777" s="13" t="s">
        <v>1942</v>
      </c>
      <c r="I777" s="13" t="s">
        <v>1943</v>
      </c>
      <c r="L777" s="13" t="s">
        <v>992</v>
      </c>
      <c r="M777" s="31">
        <v>78759</v>
      </c>
      <c r="N777" s="40">
        <v>59.03999948501587</v>
      </c>
      <c r="O777" s="52">
        <v>3.2799999713897705</v>
      </c>
      <c r="P777" s="30">
        <v>35555</v>
      </c>
      <c r="Q777" s="30">
        <v>35717</v>
      </c>
      <c r="R777" s="30"/>
      <c r="S777" s="31" t="s">
        <v>3150</v>
      </c>
      <c r="T777" s="31" t="s">
        <v>3151</v>
      </c>
      <c r="U777" s="31" t="s">
        <v>3316</v>
      </c>
      <c r="V777" s="31" t="s">
        <v>3538</v>
      </c>
      <c r="X777" s="42"/>
      <c r="Y777" s="16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G778" s="13" t="s">
        <v>3152</v>
      </c>
      <c r="H778" s="13" t="s">
        <v>3153</v>
      </c>
      <c r="I778" s="13" t="s">
        <v>1017</v>
      </c>
      <c r="L778" s="13" t="s">
        <v>993</v>
      </c>
      <c r="M778" s="31">
        <v>78717</v>
      </c>
      <c r="N778" s="40">
        <v>286</v>
      </c>
      <c r="O778" s="52">
        <v>28.29</v>
      </c>
      <c r="P778" s="30">
        <v>35055</v>
      </c>
      <c r="Q778" s="30">
        <v>35264</v>
      </c>
      <c r="R778" s="30"/>
      <c r="S778" s="31" t="s">
        <v>2298</v>
      </c>
      <c r="T778" s="31" t="s">
        <v>3632</v>
      </c>
      <c r="U778" s="31" t="s">
        <v>3316</v>
      </c>
      <c r="V778" s="31" t="s">
        <v>3532</v>
      </c>
      <c r="X778" s="42"/>
      <c r="Y778" s="16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31"/>
      <c r="D779" s="32"/>
      <c r="G779" s="13" t="s">
        <v>1779</v>
      </c>
      <c r="H779" s="13" t="s">
        <v>3170</v>
      </c>
      <c r="I779" s="13" t="s">
        <v>1017</v>
      </c>
      <c r="L779" s="13" t="s">
        <v>993</v>
      </c>
      <c r="M779" s="31">
        <v>78717</v>
      </c>
      <c r="N779" s="40">
        <v>232</v>
      </c>
      <c r="O779" s="52">
        <v>12.8</v>
      </c>
      <c r="P779" s="30">
        <v>35517</v>
      </c>
      <c r="Q779" s="30">
        <v>35713</v>
      </c>
      <c r="R779" s="30"/>
      <c r="S779" s="31" t="s">
        <v>2298</v>
      </c>
      <c r="T779" s="31" t="s">
        <v>3632</v>
      </c>
      <c r="U779" s="31" t="s">
        <v>3316</v>
      </c>
      <c r="V779" s="31" t="s">
        <v>3537</v>
      </c>
      <c r="X779" s="42"/>
      <c r="Y779" s="16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3:147" ht="18.75">
      <c r="C780" s="31"/>
      <c r="D780" s="32"/>
      <c r="G780" s="13" t="s">
        <v>2972</v>
      </c>
      <c r="H780" s="13" t="s">
        <v>95</v>
      </c>
      <c r="I780" s="13" t="s">
        <v>2971</v>
      </c>
      <c r="L780" s="13" t="s">
        <v>2063</v>
      </c>
      <c r="M780" s="31">
        <v>78729</v>
      </c>
      <c r="N780" s="40">
        <v>232</v>
      </c>
      <c r="O780" s="52">
        <v>12.3</v>
      </c>
      <c r="P780" s="30">
        <v>36502</v>
      </c>
      <c r="Q780" s="30">
        <v>36691</v>
      </c>
      <c r="R780" s="30"/>
      <c r="S780" s="31" t="s">
        <v>2973</v>
      </c>
      <c r="T780" s="31" t="s">
        <v>2974</v>
      </c>
      <c r="U780" s="31" t="s">
        <v>3316</v>
      </c>
      <c r="V780" s="31" t="s">
        <v>2826</v>
      </c>
      <c r="X780" s="42"/>
      <c r="Y780" s="16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3"/>
      <c r="C781" s="46"/>
      <c r="D781" s="32"/>
      <c r="E781" s="59">
        <v>247747</v>
      </c>
      <c r="G781" s="55" t="s">
        <v>2373</v>
      </c>
      <c r="H781" s="13" t="s">
        <v>3417</v>
      </c>
      <c r="I781" s="13" t="s">
        <v>3872</v>
      </c>
      <c r="L781" s="13" t="s">
        <v>1272</v>
      </c>
      <c r="M781" s="31">
        <v>78745</v>
      </c>
      <c r="N781" s="40">
        <v>352</v>
      </c>
      <c r="O781" s="52">
        <v>17.3</v>
      </c>
      <c r="P781" s="30">
        <v>36964</v>
      </c>
      <c r="Q781" s="30">
        <v>37144</v>
      </c>
      <c r="R781" s="31" t="s">
        <v>4340</v>
      </c>
      <c r="S781" s="31" t="s">
        <v>4341</v>
      </c>
      <c r="T781" s="31" t="s">
        <v>1029</v>
      </c>
      <c r="U781" s="31" t="s">
        <v>3316</v>
      </c>
      <c r="V781" s="31" t="s">
        <v>1087</v>
      </c>
      <c r="X781" s="42"/>
      <c r="Y781" s="16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31"/>
      <c r="D782" s="32"/>
      <c r="E782" s="32">
        <v>10123189</v>
      </c>
      <c r="G782" s="13" t="s">
        <v>42</v>
      </c>
      <c r="H782" s="13" t="s">
        <v>1193</v>
      </c>
      <c r="I782" s="13" t="s">
        <v>1190</v>
      </c>
      <c r="J782" s="127">
        <v>3382354</v>
      </c>
      <c r="M782" s="31">
        <v>78758</v>
      </c>
      <c r="N782" s="31">
        <v>13</v>
      </c>
      <c r="O782" s="52">
        <v>1.09</v>
      </c>
      <c r="P782" s="58">
        <v>39517</v>
      </c>
      <c r="Q782" s="58">
        <v>39905</v>
      </c>
      <c r="R782" s="31" t="s">
        <v>4088</v>
      </c>
      <c r="S782" s="93" t="s">
        <v>788</v>
      </c>
      <c r="T782" s="31" t="s">
        <v>789</v>
      </c>
      <c r="U782" s="31" t="s">
        <v>177</v>
      </c>
      <c r="V782" s="31" t="s">
        <v>3900</v>
      </c>
      <c r="X782" s="42"/>
      <c r="Y782" s="16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32" t="s">
        <v>1982</v>
      </c>
      <c r="F783" s="32"/>
      <c r="G783" s="13" t="s">
        <v>3007</v>
      </c>
      <c r="H783" s="32" t="s">
        <v>1983</v>
      </c>
      <c r="I783" s="32" t="s">
        <v>1543</v>
      </c>
      <c r="J783" s="31">
        <v>3194737</v>
      </c>
      <c r="K783" s="32" t="s">
        <v>3767</v>
      </c>
      <c r="L783" s="32">
        <v>3194737</v>
      </c>
      <c r="M783" s="31" t="s">
        <v>4053</v>
      </c>
      <c r="N783" s="31">
        <f>140+89</f>
        <v>229</v>
      </c>
      <c r="O783" s="52">
        <v>16.24</v>
      </c>
      <c r="P783" s="58">
        <v>39897</v>
      </c>
      <c r="Q783" s="58">
        <v>40724</v>
      </c>
      <c r="R783" s="31" t="s">
        <v>4340</v>
      </c>
      <c r="S783" s="31" t="s">
        <v>1544</v>
      </c>
      <c r="T783" s="31" t="s">
        <v>1545</v>
      </c>
      <c r="U783" s="127" t="s">
        <v>912</v>
      </c>
      <c r="V783" s="31" t="s">
        <v>1637</v>
      </c>
      <c r="X783" s="42"/>
      <c r="Y783" s="16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32"/>
      <c r="E784" s="125">
        <v>10619895</v>
      </c>
      <c r="F784" s="13"/>
      <c r="G784" s="126" t="s">
        <v>3980</v>
      </c>
      <c r="H784" s="126" t="s">
        <v>3978</v>
      </c>
      <c r="I784" s="126" t="s">
        <v>3979</v>
      </c>
      <c r="J784" s="127">
        <v>3511528</v>
      </c>
      <c r="K784" s="13"/>
      <c r="M784" s="127" t="s">
        <v>4085</v>
      </c>
      <c r="N784" s="31">
        <v>20</v>
      </c>
      <c r="O784" s="120">
        <v>0.88</v>
      </c>
      <c r="P784" s="128">
        <v>40736</v>
      </c>
      <c r="Q784" s="58">
        <v>41089</v>
      </c>
      <c r="R784" s="31" t="s">
        <v>4088</v>
      </c>
      <c r="S784" s="127" t="s">
        <v>2145</v>
      </c>
      <c r="T784" s="127" t="s">
        <v>4481</v>
      </c>
      <c r="U784" s="31" t="s">
        <v>3316</v>
      </c>
      <c r="V784" s="31" t="s">
        <v>3118</v>
      </c>
      <c r="X784" s="42"/>
      <c r="Y784" s="16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32"/>
      <c r="E785" s="125">
        <v>10787736</v>
      </c>
      <c r="F785" s="13"/>
      <c r="G785" s="126" t="s">
        <v>4437</v>
      </c>
      <c r="H785" s="126" t="s">
        <v>4654</v>
      </c>
      <c r="I785" s="126" t="s">
        <v>4438</v>
      </c>
      <c r="J785" s="127">
        <v>245052</v>
      </c>
      <c r="K785" s="126"/>
      <c r="M785" s="127" t="s">
        <v>4085</v>
      </c>
      <c r="N785" s="31">
        <v>6</v>
      </c>
      <c r="O785" s="129">
        <v>0.242</v>
      </c>
      <c r="P785" s="128">
        <v>41086</v>
      </c>
      <c r="Q785" s="128">
        <v>41449</v>
      </c>
      <c r="R785" s="31" t="s">
        <v>4233</v>
      </c>
      <c r="S785" s="127" t="s">
        <v>1880</v>
      </c>
      <c r="T785" s="127" t="s">
        <v>2130</v>
      </c>
      <c r="U785" s="4" t="s">
        <v>177</v>
      </c>
      <c r="V785" s="31" t="s">
        <v>4491</v>
      </c>
      <c r="X785" s="42"/>
      <c r="Y785" s="16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3:147" ht="18.75">
      <c r="C786" s="31"/>
      <c r="D786" s="32"/>
      <c r="E786" s="125">
        <v>10841852</v>
      </c>
      <c r="F786" s="13"/>
      <c r="G786" s="126" t="s">
        <v>4598</v>
      </c>
      <c r="H786" s="126" t="s">
        <v>4596</v>
      </c>
      <c r="I786" s="126" t="s">
        <v>4597</v>
      </c>
      <c r="J786" s="127">
        <v>3186005</v>
      </c>
      <c r="K786" s="13"/>
      <c r="M786" s="127" t="s">
        <v>3721</v>
      </c>
      <c r="N786" s="31">
        <v>351</v>
      </c>
      <c r="O786" s="129">
        <v>28.128</v>
      </c>
      <c r="P786" s="128">
        <v>41193</v>
      </c>
      <c r="Q786" s="128">
        <v>41617</v>
      </c>
      <c r="R786" s="31" t="s">
        <v>1879</v>
      </c>
      <c r="S786" s="127" t="s">
        <v>4641</v>
      </c>
      <c r="T786" s="127" t="s">
        <v>4524</v>
      </c>
      <c r="U786" s="4" t="s">
        <v>177</v>
      </c>
      <c r="V786" s="31" t="s">
        <v>4668</v>
      </c>
      <c r="X786" s="42"/>
      <c r="Y786" s="16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125">
        <v>10896244</v>
      </c>
      <c r="F787" s="13"/>
      <c r="G787" s="126" t="s">
        <v>4698</v>
      </c>
      <c r="H787" s="126" t="s">
        <v>4696</v>
      </c>
      <c r="I787" s="126" t="s">
        <v>4697</v>
      </c>
      <c r="J787" s="127">
        <v>253275</v>
      </c>
      <c r="K787" s="13"/>
      <c r="M787" s="127" t="s">
        <v>538</v>
      </c>
      <c r="N787" s="4">
        <v>55</v>
      </c>
      <c r="O787" s="132">
        <v>0.472</v>
      </c>
      <c r="P787" s="128">
        <v>41318</v>
      </c>
      <c r="Q787" s="128">
        <v>41457</v>
      </c>
      <c r="R787" s="127" t="s">
        <v>1879</v>
      </c>
      <c r="S787" s="127" t="s">
        <v>4731</v>
      </c>
      <c r="T787" s="127" t="s">
        <v>1871</v>
      </c>
      <c r="U787" s="4" t="s">
        <v>177</v>
      </c>
      <c r="V787" s="31" t="s">
        <v>4745</v>
      </c>
      <c r="X787" s="42"/>
      <c r="Y787" s="16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E788" s="32">
        <v>10505718</v>
      </c>
      <c r="F788" s="32"/>
      <c r="G788" s="13" t="s">
        <v>3907</v>
      </c>
      <c r="H788" s="32" t="s">
        <v>3908</v>
      </c>
      <c r="I788" s="32" t="s">
        <v>3906</v>
      </c>
      <c r="J788" s="31">
        <v>235640</v>
      </c>
      <c r="K788" s="32"/>
      <c r="L788" s="32"/>
      <c r="M788" s="31">
        <v>78751</v>
      </c>
      <c r="N788" s="31">
        <v>23</v>
      </c>
      <c r="O788" s="52">
        <v>0.59</v>
      </c>
      <c r="P788" s="58">
        <v>40471</v>
      </c>
      <c r="Q788" s="58">
        <v>40585</v>
      </c>
      <c r="R788" s="31" t="s">
        <v>3732</v>
      </c>
      <c r="S788" s="31" t="s">
        <v>3909</v>
      </c>
      <c r="T788" s="31" t="s">
        <v>1709</v>
      </c>
      <c r="U788" s="31" t="s">
        <v>3316</v>
      </c>
      <c r="V788" s="31" t="s">
        <v>2565</v>
      </c>
      <c r="X788" s="42"/>
      <c r="Y788" s="16"/>
      <c r="Z788" s="42"/>
      <c r="AA788" s="7"/>
      <c r="AB788" s="5"/>
      <c r="AC788" s="7"/>
      <c r="AD788" s="7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31"/>
      <c r="D789" s="32"/>
      <c r="E789" s="59">
        <v>295489</v>
      </c>
      <c r="G789" s="55" t="s">
        <v>1908</v>
      </c>
      <c r="H789" s="56" t="s">
        <v>498</v>
      </c>
      <c r="I789" s="55" t="s">
        <v>1909</v>
      </c>
      <c r="J789" s="92">
        <v>247301</v>
      </c>
      <c r="K789" s="92"/>
      <c r="L789" s="55" t="s">
        <v>1909</v>
      </c>
      <c r="M789" s="92">
        <v>78705</v>
      </c>
      <c r="N789" s="92">
        <v>98</v>
      </c>
      <c r="O789" s="99">
        <v>0.6888</v>
      </c>
      <c r="P789" s="58">
        <v>38840</v>
      </c>
      <c r="Q789" s="58">
        <v>38965</v>
      </c>
      <c r="R789" s="31" t="s">
        <v>2020</v>
      </c>
      <c r="S789" s="93" t="s">
        <v>2546</v>
      </c>
      <c r="T789" s="93" t="s">
        <v>1390</v>
      </c>
      <c r="U789" s="31" t="s">
        <v>3316</v>
      </c>
      <c r="V789" s="31" t="s">
        <v>1821</v>
      </c>
      <c r="X789" s="42"/>
      <c r="Y789" s="7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31"/>
      <c r="D790" s="32"/>
      <c r="E790" s="59">
        <v>253555</v>
      </c>
      <c r="G790" s="55" t="s">
        <v>3342</v>
      </c>
      <c r="H790" s="55" t="s">
        <v>4025</v>
      </c>
      <c r="I790" s="13" t="s">
        <v>1941</v>
      </c>
      <c r="J790" s="31">
        <v>589670</v>
      </c>
      <c r="L790" s="55" t="s">
        <v>3343</v>
      </c>
      <c r="M790" s="31">
        <v>78705</v>
      </c>
      <c r="N790" s="92">
        <v>74</v>
      </c>
      <c r="O790" s="99">
        <v>0.47600000000000003</v>
      </c>
      <c r="P790" s="58">
        <v>38474</v>
      </c>
      <c r="Q790" s="58">
        <v>38637</v>
      </c>
      <c r="R790" s="31" t="s">
        <v>2020</v>
      </c>
      <c r="S790" s="31" t="s">
        <v>4262</v>
      </c>
      <c r="T790" s="93" t="s">
        <v>1390</v>
      </c>
      <c r="U790" s="31" t="s">
        <v>3316</v>
      </c>
      <c r="V790" s="31" t="s">
        <v>3028</v>
      </c>
      <c r="X790" s="42"/>
      <c r="Y790" s="7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E791" s="125">
        <v>10621566</v>
      </c>
      <c r="F791" s="13"/>
      <c r="G791" s="126" t="s">
        <v>3961</v>
      </c>
      <c r="H791" s="126" t="s">
        <v>2136</v>
      </c>
      <c r="I791" s="126" t="s">
        <v>3960</v>
      </c>
      <c r="J791" s="127">
        <v>3047292</v>
      </c>
      <c r="K791" s="13"/>
      <c r="M791" s="127" t="s">
        <v>3656</v>
      </c>
      <c r="N791" s="31">
        <v>392</v>
      </c>
      <c r="O791" s="120">
        <v>18.04</v>
      </c>
      <c r="P791" s="128">
        <v>40739</v>
      </c>
      <c r="Q791" s="13"/>
      <c r="R791" s="31" t="s">
        <v>4088</v>
      </c>
      <c r="S791" s="127" t="s">
        <v>2137</v>
      </c>
      <c r="T791" s="127" t="s">
        <v>2233</v>
      </c>
      <c r="U791" s="127" t="s">
        <v>560</v>
      </c>
      <c r="V791" s="31" t="s">
        <v>3118</v>
      </c>
      <c r="X791" s="42"/>
      <c r="Y791" s="7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31"/>
      <c r="D792" s="32"/>
      <c r="E792" s="125">
        <v>10837491</v>
      </c>
      <c r="F792" s="126"/>
      <c r="G792" s="126" t="s">
        <v>4540</v>
      </c>
      <c r="H792" s="126" t="s">
        <v>4543</v>
      </c>
      <c r="I792" s="126" t="s">
        <v>3960</v>
      </c>
      <c r="J792" s="127">
        <v>3047292</v>
      </c>
      <c r="K792" s="126"/>
      <c r="M792" s="127" t="s">
        <v>3656</v>
      </c>
      <c r="N792" s="31">
        <v>392</v>
      </c>
      <c r="O792" s="135">
        <v>17.85</v>
      </c>
      <c r="P792" s="128">
        <v>41184</v>
      </c>
      <c r="Q792" s="128">
        <v>41508</v>
      </c>
      <c r="R792" s="31" t="s">
        <v>261</v>
      </c>
      <c r="S792" s="127" t="s">
        <v>2253</v>
      </c>
      <c r="T792" s="127" t="s">
        <v>2233</v>
      </c>
      <c r="U792" s="4" t="s">
        <v>177</v>
      </c>
      <c r="V792" s="31" t="s">
        <v>4547</v>
      </c>
      <c r="X792" s="42"/>
      <c r="Y792" s="7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57" t="s">
        <v>3335</v>
      </c>
      <c r="G793" s="55" t="s">
        <v>1926</v>
      </c>
      <c r="H793" s="56" t="s">
        <v>1935</v>
      </c>
      <c r="I793" s="55" t="s">
        <v>1936</v>
      </c>
      <c r="J793" s="92">
        <v>159086</v>
      </c>
      <c r="K793" s="92"/>
      <c r="L793" s="55" t="s">
        <v>2948</v>
      </c>
      <c r="M793" s="92">
        <v>78749</v>
      </c>
      <c r="N793" s="92">
        <v>59</v>
      </c>
      <c r="O793" s="99">
        <v>6.37</v>
      </c>
      <c r="P793" s="58">
        <v>38883</v>
      </c>
      <c r="Q793" s="58">
        <v>39220</v>
      </c>
      <c r="R793" s="31" t="s">
        <v>1607</v>
      </c>
      <c r="S793" s="93" t="s">
        <v>2541</v>
      </c>
      <c r="T793" s="93" t="s">
        <v>2542</v>
      </c>
      <c r="U793" s="93" t="s">
        <v>912</v>
      </c>
      <c r="V793" s="31" t="s">
        <v>1821</v>
      </c>
      <c r="X793" s="42"/>
      <c r="Y793" s="43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E794" s="32">
        <v>305218</v>
      </c>
      <c r="G794" s="32" t="s">
        <v>2462</v>
      </c>
      <c r="H794" s="32" t="s">
        <v>2365</v>
      </c>
      <c r="I794" s="32" t="s">
        <v>2463</v>
      </c>
      <c r="J794" s="31">
        <v>3152487</v>
      </c>
      <c r="L794" s="32" t="s">
        <v>2463</v>
      </c>
      <c r="M794" s="31">
        <v>78701</v>
      </c>
      <c r="N794" s="31">
        <v>178</v>
      </c>
      <c r="O794" s="52">
        <v>0.6069</v>
      </c>
      <c r="P794" s="30">
        <v>38992</v>
      </c>
      <c r="Q794" s="30">
        <v>39325</v>
      </c>
      <c r="R794" s="58" t="s">
        <v>1607</v>
      </c>
      <c r="S794" s="31" t="s">
        <v>2464</v>
      </c>
      <c r="T794" s="31" t="s">
        <v>1756</v>
      </c>
      <c r="U794" s="31" t="s">
        <v>3316</v>
      </c>
      <c r="V794" s="31" t="s">
        <v>775</v>
      </c>
      <c r="X794" s="42"/>
      <c r="Y794" s="43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25"/>
      <c r="C795" s="31"/>
      <c r="D795" s="32"/>
      <c r="G795" s="13" t="s">
        <v>778</v>
      </c>
      <c r="H795" s="13" t="s">
        <v>779</v>
      </c>
      <c r="I795" s="13" t="s">
        <v>780</v>
      </c>
      <c r="L795" s="13" t="s">
        <v>994</v>
      </c>
      <c r="M795" s="31">
        <v>78744</v>
      </c>
      <c r="N795" s="40">
        <v>383</v>
      </c>
      <c r="O795" s="52">
        <v>14.86</v>
      </c>
      <c r="P795" s="30">
        <v>31048</v>
      </c>
      <c r="Q795" s="30">
        <v>31107</v>
      </c>
      <c r="R795" s="30"/>
      <c r="S795" s="31" t="s">
        <v>781</v>
      </c>
      <c r="T795" s="31" t="s">
        <v>2891</v>
      </c>
      <c r="U795" s="31" t="s">
        <v>3316</v>
      </c>
      <c r="V795" s="31" t="s">
        <v>782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E796" s="125">
        <v>10187828</v>
      </c>
      <c r="F796" s="13"/>
      <c r="G796" s="126" t="s">
        <v>3178</v>
      </c>
      <c r="H796" s="126" t="s">
        <v>1150</v>
      </c>
      <c r="I796" s="126" t="s">
        <v>3177</v>
      </c>
      <c r="J796" s="127">
        <v>846423</v>
      </c>
      <c r="K796" s="13"/>
      <c r="M796" s="127" t="s">
        <v>3179</v>
      </c>
      <c r="N796" s="31">
        <v>27</v>
      </c>
      <c r="O796" s="129">
        <v>1.997</v>
      </c>
      <c r="P796" s="128">
        <v>39689</v>
      </c>
      <c r="Q796" s="58">
        <v>39757</v>
      </c>
      <c r="R796" s="127" t="s">
        <v>4340</v>
      </c>
      <c r="S796" s="127" t="s">
        <v>69</v>
      </c>
      <c r="T796" s="127" t="s">
        <v>4083</v>
      </c>
      <c r="U796" s="31" t="s">
        <v>3316</v>
      </c>
      <c r="V796" s="31" t="s">
        <v>187</v>
      </c>
      <c r="X796" s="42"/>
      <c r="Y796" s="43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E797" s="59">
        <v>241756</v>
      </c>
      <c r="G797" s="55" t="s">
        <v>3846</v>
      </c>
      <c r="H797" s="55" t="s">
        <v>1150</v>
      </c>
      <c r="I797" s="13" t="s">
        <v>800</v>
      </c>
      <c r="J797" s="31">
        <v>539948</v>
      </c>
      <c r="L797" s="55" t="s">
        <v>801</v>
      </c>
      <c r="M797" s="31">
        <v>78731</v>
      </c>
      <c r="N797" s="31">
        <v>19</v>
      </c>
      <c r="O797" s="52">
        <v>2</v>
      </c>
      <c r="P797" s="58">
        <v>38334</v>
      </c>
      <c r="Q797" s="58">
        <v>38512</v>
      </c>
      <c r="R797" s="4" t="s">
        <v>602</v>
      </c>
      <c r="S797" s="4" t="s">
        <v>1153</v>
      </c>
      <c r="T797" s="4" t="s">
        <v>1154</v>
      </c>
      <c r="U797" s="31" t="s">
        <v>2057</v>
      </c>
      <c r="V797" s="31" t="s">
        <v>595</v>
      </c>
      <c r="X797" s="42"/>
      <c r="Y797" s="43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E798" s="59">
        <v>226976</v>
      </c>
      <c r="G798" s="55" t="s">
        <v>390</v>
      </c>
      <c r="H798" s="56" t="s">
        <v>391</v>
      </c>
      <c r="I798" s="13" t="s">
        <v>392</v>
      </c>
      <c r="L798" s="55" t="s">
        <v>393</v>
      </c>
      <c r="M798" s="31">
        <v>78741</v>
      </c>
      <c r="N798" s="31">
        <v>120</v>
      </c>
      <c r="O798" s="52">
        <v>8.23</v>
      </c>
      <c r="P798" s="58">
        <v>37922</v>
      </c>
      <c r="Q798" s="58">
        <v>38139</v>
      </c>
      <c r="R798" s="31" t="s">
        <v>2020</v>
      </c>
      <c r="S798" s="105" t="s">
        <v>2021</v>
      </c>
      <c r="T798" s="31" t="s">
        <v>2022</v>
      </c>
      <c r="U798" s="31" t="s">
        <v>3316</v>
      </c>
      <c r="V798" s="31" t="s">
        <v>389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32"/>
      <c r="C799" s="31"/>
      <c r="E799" s="32" t="s">
        <v>3701</v>
      </c>
      <c r="G799" s="13" t="s">
        <v>1856</v>
      </c>
      <c r="H799" s="13" t="s">
        <v>3360</v>
      </c>
      <c r="I799" s="13" t="s">
        <v>14</v>
      </c>
      <c r="J799" s="31">
        <v>864284</v>
      </c>
      <c r="L799" s="58"/>
      <c r="M799" s="31" t="s">
        <v>545</v>
      </c>
      <c r="N799" s="31">
        <v>14</v>
      </c>
      <c r="O799" s="31">
        <v>1.5</v>
      </c>
      <c r="P799" s="58">
        <v>39472</v>
      </c>
      <c r="Q799" s="58">
        <v>39841</v>
      </c>
      <c r="R799" s="31" t="s">
        <v>1662</v>
      </c>
      <c r="S799" s="93" t="s">
        <v>3997</v>
      </c>
      <c r="T799" s="31" t="s">
        <v>3998</v>
      </c>
      <c r="U799" s="31" t="s">
        <v>912</v>
      </c>
      <c r="V799" s="31" t="s">
        <v>2301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E800" s="57" t="s">
        <v>3359</v>
      </c>
      <c r="G800" s="55" t="s">
        <v>4615</v>
      </c>
      <c r="H800" s="55" t="s">
        <v>4866</v>
      </c>
      <c r="I800" s="13" t="s">
        <v>3925</v>
      </c>
      <c r="J800" s="31">
        <v>664760</v>
      </c>
      <c r="L800" s="55" t="s">
        <v>3598</v>
      </c>
      <c r="M800" s="31">
        <v>78704</v>
      </c>
      <c r="N800" s="92">
        <v>239</v>
      </c>
      <c r="O800" s="99">
        <v>2.66</v>
      </c>
      <c r="P800" s="58">
        <v>38462</v>
      </c>
      <c r="Q800" s="58">
        <v>38602</v>
      </c>
      <c r="R800" s="31" t="s">
        <v>1155</v>
      </c>
      <c r="S800" s="31" t="s">
        <v>3926</v>
      </c>
      <c r="T800" s="93" t="s">
        <v>3927</v>
      </c>
      <c r="U800" s="93" t="s">
        <v>177</v>
      </c>
      <c r="V800" s="31" t="s">
        <v>3028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1:147" ht="18.75">
      <c r="A801" s="125"/>
      <c r="B801" s="13"/>
      <c r="D801" s="126"/>
      <c r="E801" s="125">
        <v>11081500</v>
      </c>
      <c r="F801" s="13"/>
      <c r="G801" s="126" t="s">
        <v>4992</v>
      </c>
      <c r="H801" s="126" t="s">
        <v>5038</v>
      </c>
      <c r="I801" s="126" t="s">
        <v>4991</v>
      </c>
      <c r="J801" s="127">
        <v>429542</v>
      </c>
      <c r="K801" s="13"/>
      <c r="M801" s="31">
        <v>78705</v>
      </c>
      <c r="N801" s="31">
        <v>57</v>
      </c>
      <c r="O801" s="120">
        <v>0.76</v>
      </c>
      <c r="P801" s="128">
        <v>41669</v>
      </c>
      <c r="Q801" s="126"/>
      <c r="R801" s="31" t="s">
        <v>1879</v>
      </c>
      <c r="S801" s="127" t="s">
        <v>5039</v>
      </c>
      <c r="T801" s="127" t="s">
        <v>529</v>
      </c>
      <c r="U801" s="93" t="s">
        <v>913</v>
      </c>
      <c r="V801" s="31" t="s">
        <v>5081</v>
      </c>
      <c r="X801" s="42"/>
      <c r="Y801" s="43"/>
      <c r="Z801" s="5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32">
        <v>219917</v>
      </c>
      <c r="G802" s="13" t="s">
        <v>4075</v>
      </c>
      <c r="H802" s="13" t="s">
        <v>905</v>
      </c>
      <c r="I802" s="13" t="s">
        <v>906</v>
      </c>
      <c r="L802" s="13" t="s">
        <v>907</v>
      </c>
      <c r="M802" s="31">
        <v>78704</v>
      </c>
      <c r="N802" s="40">
        <v>10</v>
      </c>
      <c r="O802" s="52">
        <v>0.741</v>
      </c>
      <c r="P802" s="30">
        <v>37791</v>
      </c>
      <c r="Q802" s="30">
        <v>37928</v>
      </c>
      <c r="R802" s="30" t="s">
        <v>2020</v>
      </c>
      <c r="S802" s="31" t="s">
        <v>4074</v>
      </c>
      <c r="T802" s="31" t="s">
        <v>3894</v>
      </c>
      <c r="U802" s="31" t="s">
        <v>3316</v>
      </c>
      <c r="V802" s="31" t="s">
        <v>475</v>
      </c>
      <c r="X802" s="42"/>
      <c r="Y802" s="43"/>
      <c r="Z802" s="5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1:147" ht="15.75">
      <c r="A803" s="125"/>
      <c r="B803" s="13"/>
      <c r="C803" s="126"/>
      <c r="E803" s="32">
        <v>216456</v>
      </c>
      <c r="G803" s="13" t="s">
        <v>4242</v>
      </c>
      <c r="H803" s="13" t="s">
        <v>4241</v>
      </c>
      <c r="I803" s="13" t="s">
        <v>1671</v>
      </c>
      <c r="L803" s="13" t="s">
        <v>966</v>
      </c>
      <c r="M803" s="31">
        <v>78704</v>
      </c>
      <c r="N803" s="40">
        <v>18</v>
      </c>
      <c r="O803" s="52">
        <v>2.8</v>
      </c>
      <c r="P803" s="30">
        <v>37692</v>
      </c>
      <c r="Q803" s="30">
        <v>37888</v>
      </c>
      <c r="R803" s="30"/>
      <c r="S803" s="31" t="s">
        <v>2403</v>
      </c>
      <c r="T803" s="31" t="s">
        <v>2404</v>
      </c>
      <c r="U803" s="31" t="s">
        <v>2764</v>
      </c>
      <c r="V803" s="31" t="s">
        <v>2015</v>
      </c>
      <c r="X803" s="7"/>
      <c r="Y803" s="7"/>
      <c r="Z803" s="5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4:22" ht="15.75">
      <c r="D804" s="32"/>
      <c r="E804" s="125">
        <v>10167005</v>
      </c>
      <c r="F804" s="13"/>
      <c r="G804" s="126" t="s">
        <v>2223</v>
      </c>
      <c r="H804" s="126" t="s">
        <v>2808</v>
      </c>
      <c r="I804" s="126" t="s">
        <v>2224</v>
      </c>
      <c r="J804" s="127">
        <v>3347187</v>
      </c>
      <c r="K804" s="127"/>
      <c r="L804" s="126"/>
      <c r="M804" s="127" t="s">
        <v>545</v>
      </c>
      <c r="N804" s="133">
        <v>18</v>
      </c>
      <c r="O804" s="132">
        <v>0.694</v>
      </c>
      <c r="P804" s="128">
        <v>39631</v>
      </c>
      <c r="R804" s="127" t="s">
        <v>1554</v>
      </c>
      <c r="S804" s="127" t="s">
        <v>2809</v>
      </c>
      <c r="T804" s="31" t="s">
        <v>2240</v>
      </c>
      <c r="U804" s="127" t="s">
        <v>560</v>
      </c>
      <c r="V804" s="31" t="s">
        <v>268</v>
      </c>
    </row>
    <row r="805" spans="2:22" ht="15.75">
      <c r="B805" s="13"/>
      <c r="C805" s="125"/>
      <c r="D805" s="32"/>
      <c r="E805" s="125">
        <v>10817872</v>
      </c>
      <c r="F805" s="13"/>
      <c r="G805" s="126" t="s">
        <v>4511</v>
      </c>
      <c r="H805" s="126" t="s">
        <v>4805</v>
      </c>
      <c r="I805" s="126" t="s">
        <v>4510</v>
      </c>
      <c r="J805" s="127">
        <v>474776</v>
      </c>
      <c r="K805" s="13"/>
      <c r="M805" s="127" t="s">
        <v>538</v>
      </c>
      <c r="N805" s="31">
        <v>141</v>
      </c>
      <c r="O805" s="135">
        <v>1.4</v>
      </c>
      <c r="P805" s="128">
        <v>41145</v>
      </c>
      <c r="Q805" s="128">
        <v>41318</v>
      </c>
      <c r="R805" s="31" t="s">
        <v>1879</v>
      </c>
      <c r="S805" s="127" t="s">
        <v>3568</v>
      </c>
      <c r="T805" s="127" t="s">
        <v>2233</v>
      </c>
      <c r="U805" s="4" t="s">
        <v>177</v>
      </c>
      <c r="V805" s="31" t="s">
        <v>4547</v>
      </c>
    </row>
    <row r="806" spans="2:22" ht="15.75">
      <c r="B806" s="13"/>
      <c r="C806" s="31"/>
      <c r="D806" s="32"/>
      <c r="E806" s="125">
        <v>11040976</v>
      </c>
      <c r="F806" s="13"/>
      <c r="G806" s="126" t="s">
        <v>4884</v>
      </c>
      <c r="H806" s="126" t="s">
        <v>4945</v>
      </c>
      <c r="I806" s="126" t="s">
        <v>4885</v>
      </c>
      <c r="J806" s="127">
        <v>5080821</v>
      </c>
      <c r="K806" s="126"/>
      <c r="M806" s="127" t="s">
        <v>3938</v>
      </c>
      <c r="N806" s="31">
        <v>41</v>
      </c>
      <c r="O806" s="129">
        <v>6.05</v>
      </c>
      <c r="P806" s="128">
        <v>41577</v>
      </c>
      <c r="Q806" s="120"/>
      <c r="R806" s="127" t="s">
        <v>4844</v>
      </c>
      <c r="S806" s="127" t="s">
        <v>4946</v>
      </c>
      <c r="T806" s="127" t="s">
        <v>119</v>
      </c>
      <c r="U806" s="93" t="s">
        <v>913</v>
      </c>
      <c r="V806" s="31" t="s">
        <v>4987</v>
      </c>
    </row>
    <row r="807" spans="2:22" ht="15.75">
      <c r="B807" s="13"/>
      <c r="C807" s="31"/>
      <c r="D807" s="32"/>
      <c r="E807" s="125" t="s">
        <v>1171</v>
      </c>
      <c r="F807" s="13"/>
      <c r="G807" s="126" t="s">
        <v>2911</v>
      </c>
      <c r="H807" s="126" t="s">
        <v>4412</v>
      </c>
      <c r="I807" s="126" t="s">
        <v>4411</v>
      </c>
      <c r="J807" s="127">
        <v>752996</v>
      </c>
      <c r="K807" s="126"/>
      <c r="L807" s="126"/>
      <c r="M807" s="127" t="s">
        <v>545</v>
      </c>
      <c r="N807" s="31">
        <v>123</v>
      </c>
      <c r="O807" s="129">
        <v>9.951</v>
      </c>
      <c r="P807" s="128">
        <v>39995</v>
      </c>
      <c r="Q807" s="128">
        <v>40879</v>
      </c>
      <c r="R807" s="31" t="s">
        <v>2304</v>
      </c>
      <c r="S807" s="127" t="s">
        <v>1172</v>
      </c>
      <c r="T807" s="127" t="s">
        <v>1163</v>
      </c>
      <c r="U807" s="31" t="s">
        <v>3316</v>
      </c>
      <c r="V807" s="31" t="s">
        <v>1189</v>
      </c>
    </row>
    <row r="808" spans="2:22" ht="15.75">
      <c r="B808" s="13"/>
      <c r="C808" s="31"/>
      <c r="D808" s="32"/>
      <c r="E808" s="125">
        <v>10151287</v>
      </c>
      <c r="F808" s="13"/>
      <c r="G808" s="126" t="s">
        <v>3730</v>
      </c>
      <c r="H808" s="126" t="s">
        <v>2260</v>
      </c>
      <c r="I808" s="126" t="s">
        <v>554</v>
      </c>
      <c r="J808" s="127">
        <v>753386</v>
      </c>
      <c r="K808" s="127"/>
      <c r="L808" s="126"/>
      <c r="M808" s="127" t="s">
        <v>545</v>
      </c>
      <c r="N808" s="127">
        <v>215</v>
      </c>
      <c r="O808" s="132">
        <v>4.17</v>
      </c>
      <c r="P808" s="128">
        <v>39589</v>
      </c>
      <c r="Q808" s="58">
        <v>39776</v>
      </c>
      <c r="R808" s="127" t="s">
        <v>2020</v>
      </c>
      <c r="S808" s="127" t="s">
        <v>2246</v>
      </c>
      <c r="T808" s="31" t="s">
        <v>2230</v>
      </c>
      <c r="U808" s="31" t="s">
        <v>3316</v>
      </c>
      <c r="V808" s="31" t="s">
        <v>268</v>
      </c>
    </row>
    <row r="809" spans="2:22" ht="15.75">
      <c r="B809" s="13"/>
      <c r="C809" s="31"/>
      <c r="D809" s="32"/>
      <c r="E809" s="59">
        <v>247970</v>
      </c>
      <c r="G809" s="55" t="s">
        <v>2426</v>
      </c>
      <c r="H809" s="55" t="s">
        <v>2427</v>
      </c>
      <c r="I809" s="55" t="s">
        <v>2428</v>
      </c>
      <c r="J809" s="92"/>
      <c r="K809" s="92"/>
      <c r="L809" s="13" t="s">
        <v>2429</v>
      </c>
      <c r="M809" s="72">
        <v>78758</v>
      </c>
      <c r="N809" s="31">
        <v>400</v>
      </c>
      <c r="O809" s="52">
        <v>61.3</v>
      </c>
      <c r="P809" s="58">
        <v>38385</v>
      </c>
      <c r="Q809" s="58">
        <v>38481</v>
      </c>
      <c r="R809" s="31" t="s">
        <v>4340</v>
      </c>
      <c r="S809" s="31" t="s">
        <v>2430</v>
      </c>
      <c r="T809" s="85" t="s">
        <v>2431</v>
      </c>
      <c r="U809" s="31" t="s">
        <v>3316</v>
      </c>
      <c r="V809" s="31" t="s">
        <v>2457</v>
      </c>
    </row>
    <row r="810" spans="2:22" ht="15.75">
      <c r="B810" s="13"/>
      <c r="C810" s="31"/>
      <c r="D810" s="32"/>
      <c r="E810" s="57">
        <v>10203804</v>
      </c>
      <c r="G810" s="55" t="s">
        <v>1347</v>
      </c>
      <c r="H810" s="56" t="s">
        <v>4055</v>
      </c>
      <c r="I810" s="56" t="s">
        <v>1350</v>
      </c>
      <c r="J810" s="31">
        <v>3349477</v>
      </c>
      <c r="K810" s="92"/>
      <c r="L810" s="55"/>
      <c r="M810" s="92">
        <v>78758</v>
      </c>
      <c r="N810" s="92">
        <v>411</v>
      </c>
      <c r="O810" s="99">
        <v>39.133</v>
      </c>
      <c r="P810" s="58">
        <v>39344</v>
      </c>
      <c r="Q810" s="58">
        <v>39632</v>
      </c>
      <c r="R810" s="93" t="s">
        <v>4340</v>
      </c>
      <c r="S810" s="93" t="s">
        <v>1348</v>
      </c>
      <c r="T810" s="31" t="s">
        <v>1349</v>
      </c>
      <c r="U810" s="31" t="s">
        <v>3316</v>
      </c>
      <c r="V810" s="93" t="s">
        <v>4084</v>
      </c>
    </row>
    <row r="811" spans="2:22" ht="15.75">
      <c r="B811" s="13"/>
      <c r="C811" s="31"/>
      <c r="D811" s="32"/>
      <c r="E811" s="57" t="s">
        <v>3989</v>
      </c>
      <c r="G811" s="55" t="s">
        <v>2778</v>
      </c>
      <c r="H811" s="56" t="s">
        <v>2451</v>
      </c>
      <c r="I811" s="55" t="s">
        <v>2606</v>
      </c>
      <c r="J811" s="92"/>
      <c r="K811" s="92"/>
      <c r="L811" s="55" t="s">
        <v>2606</v>
      </c>
      <c r="M811" s="92">
        <v>78758</v>
      </c>
      <c r="N811" s="92">
        <v>239</v>
      </c>
      <c r="O811" s="99">
        <v>3.5</v>
      </c>
      <c r="P811" s="58">
        <v>39178</v>
      </c>
      <c r="Q811" s="13"/>
      <c r="R811" s="93" t="s">
        <v>4340</v>
      </c>
      <c r="S811" s="93" t="s">
        <v>3803</v>
      </c>
      <c r="T811" s="31" t="s">
        <v>1127</v>
      </c>
      <c r="U811" s="31" t="s">
        <v>560</v>
      </c>
      <c r="V811" s="93" t="s">
        <v>2268</v>
      </c>
    </row>
    <row r="812" spans="2:22" ht="15.75">
      <c r="B812" s="13"/>
      <c r="C812" s="31"/>
      <c r="D812" s="32"/>
      <c r="E812" s="125">
        <v>10182929</v>
      </c>
      <c r="F812" s="13"/>
      <c r="G812" s="126" t="s">
        <v>2205</v>
      </c>
      <c r="H812" s="126" t="s">
        <v>4633</v>
      </c>
      <c r="I812" s="13" t="s">
        <v>65</v>
      </c>
      <c r="J812" s="127">
        <v>3334351</v>
      </c>
      <c r="K812" s="13"/>
      <c r="M812" s="31">
        <v>78759</v>
      </c>
      <c r="N812" s="31">
        <v>140</v>
      </c>
      <c r="O812" s="129">
        <v>9.24</v>
      </c>
      <c r="P812" s="128">
        <v>39675</v>
      </c>
      <c r="Q812" s="128">
        <v>40056</v>
      </c>
      <c r="R812" s="127" t="s">
        <v>4340</v>
      </c>
      <c r="S812" s="127" t="s">
        <v>64</v>
      </c>
      <c r="T812" s="127" t="s">
        <v>1127</v>
      </c>
      <c r="U812" s="127" t="s">
        <v>4634</v>
      </c>
      <c r="V812" s="31" t="s">
        <v>187</v>
      </c>
    </row>
    <row r="813" spans="2:22" ht="15.75">
      <c r="B813" s="13"/>
      <c r="C813" s="31"/>
      <c r="D813" s="32"/>
      <c r="E813" s="125">
        <v>10614498</v>
      </c>
      <c r="F813" s="13"/>
      <c r="G813" s="126" t="s">
        <v>204</v>
      </c>
      <c r="H813" s="126" t="s">
        <v>4415</v>
      </c>
      <c r="I813" s="126" t="s">
        <v>4416</v>
      </c>
      <c r="J813" s="127">
        <v>444068</v>
      </c>
      <c r="K813" s="13"/>
      <c r="M813" s="127" t="s">
        <v>540</v>
      </c>
      <c r="N813" s="31">
        <v>257</v>
      </c>
      <c r="O813" s="129">
        <v>2.93</v>
      </c>
      <c r="P813" s="128">
        <v>40725</v>
      </c>
      <c r="Q813" s="128">
        <v>40889</v>
      </c>
      <c r="R813" s="31" t="s">
        <v>1662</v>
      </c>
      <c r="S813" s="127" t="s">
        <v>3568</v>
      </c>
      <c r="T813" s="127" t="s">
        <v>2233</v>
      </c>
      <c r="U813" s="31" t="s">
        <v>3316</v>
      </c>
      <c r="V813" s="31" t="s">
        <v>3141</v>
      </c>
    </row>
    <row r="814" spans="2:22" ht="15.75">
      <c r="B814" s="13"/>
      <c r="C814" s="31"/>
      <c r="D814" s="32"/>
      <c r="E814" s="125" t="s">
        <v>5047</v>
      </c>
      <c r="F814" s="13"/>
      <c r="G814" s="126" t="s">
        <v>5005</v>
      </c>
      <c r="H814" s="126" t="s">
        <v>196</v>
      </c>
      <c r="I814" s="126" t="s">
        <v>2577</v>
      </c>
      <c r="J814" s="127">
        <v>3501381</v>
      </c>
      <c r="K814" s="13"/>
      <c r="M814" s="127" t="s">
        <v>4053</v>
      </c>
      <c r="N814" s="31">
        <v>32</v>
      </c>
      <c r="O814" s="129">
        <v>10.725</v>
      </c>
      <c r="P814" s="128">
        <v>40641</v>
      </c>
      <c r="Q814" s="128">
        <v>40876</v>
      </c>
      <c r="R814" s="127" t="s">
        <v>515</v>
      </c>
      <c r="S814" s="127" t="s">
        <v>516</v>
      </c>
      <c r="T814" s="127" t="s">
        <v>2233</v>
      </c>
      <c r="U814" s="127" t="s">
        <v>912</v>
      </c>
      <c r="V814" s="31" t="s">
        <v>3141</v>
      </c>
    </row>
    <row r="815" spans="2:23" ht="15.75">
      <c r="B815" s="13"/>
      <c r="C815" s="31"/>
      <c r="D815" s="32"/>
      <c r="E815" s="59">
        <v>297106</v>
      </c>
      <c r="G815" s="55" t="s">
        <v>12</v>
      </c>
      <c r="H815" s="56" t="s">
        <v>632</v>
      </c>
      <c r="I815" s="55" t="s">
        <v>13</v>
      </c>
      <c r="J815" s="92">
        <v>562772</v>
      </c>
      <c r="K815" s="92"/>
      <c r="L815" s="55" t="s">
        <v>13</v>
      </c>
      <c r="M815" s="92">
        <v>78702</v>
      </c>
      <c r="N815" s="92">
        <v>8</v>
      </c>
      <c r="O815" s="99">
        <v>0.598</v>
      </c>
      <c r="P815" s="58">
        <v>38868</v>
      </c>
      <c r="Q815" s="58">
        <v>39248</v>
      </c>
      <c r="R815" s="93" t="s">
        <v>4340</v>
      </c>
      <c r="S815" s="93" t="s">
        <v>630</v>
      </c>
      <c r="T815" s="93" t="s">
        <v>631</v>
      </c>
      <c r="U815" s="31" t="s">
        <v>3316</v>
      </c>
      <c r="V815" s="31" t="s">
        <v>1821</v>
      </c>
      <c r="W815" s="137"/>
    </row>
    <row r="816" spans="2:22" ht="15.75">
      <c r="B816" s="13"/>
      <c r="C816" s="31"/>
      <c r="D816" s="32"/>
      <c r="G816" s="13" t="s">
        <v>783</v>
      </c>
      <c r="H816" s="13" t="s">
        <v>784</v>
      </c>
      <c r="I816" s="13" t="s">
        <v>2487</v>
      </c>
      <c r="L816" s="13" t="s">
        <v>995</v>
      </c>
      <c r="M816" s="31">
        <v>78759</v>
      </c>
      <c r="N816" s="40">
        <v>302</v>
      </c>
      <c r="O816" s="52">
        <v>16.1</v>
      </c>
      <c r="P816" s="30">
        <v>34319</v>
      </c>
      <c r="Q816" s="30">
        <v>34481</v>
      </c>
      <c r="R816" s="30"/>
      <c r="S816" s="31" t="s">
        <v>2488</v>
      </c>
      <c r="T816" s="31" t="s">
        <v>2489</v>
      </c>
      <c r="U816" s="31" t="s">
        <v>3316</v>
      </c>
      <c r="V816" s="31" t="s">
        <v>3524</v>
      </c>
    </row>
    <row r="817" spans="2:22" ht="15.75">
      <c r="B817" s="13"/>
      <c r="C817" s="31"/>
      <c r="D817" s="32"/>
      <c r="G817" s="13" t="s">
        <v>2490</v>
      </c>
      <c r="H817" s="13" t="s">
        <v>3777</v>
      </c>
      <c r="I817" s="13" t="s">
        <v>3778</v>
      </c>
      <c r="L817" s="13" t="s">
        <v>1483</v>
      </c>
      <c r="M817" s="31">
        <v>78703</v>
      </c>
      <c r="N817" s="40">
        <v>13</v>
      </c>
      <c r="O817" s="52">
        <v>0.5799999833106995</v>
      </c>
      <c r="P817" s="30">
        <v>35531</v>
      </c>
      <c r="Q817" s="30">
        <v>35654</v>
      </c>
      <c r="R817" s="30"/>
      <c r="S817" s="31" t="s">
        <v>2491</v>
      </c>
      <c r="T817" s="31" t="s">
        <v>2492</v>
      </c>
      <c r="U817" s="31" t="s">
        <v>3316</v>
      </c>
      <c r="V817" s="31" t="s">
        <v>3538</v>
      </c>
    </row>
    <row r="818" spans="2:22" ht="15.75">
      <c r="B818" s="13"/>
      <c r="C818" s="31"/>
      <c r="D818" s="32"/>
      <c r="E818" s="125">
        <v>10712421</v>
      </c>
      <c r="F818" s="13"/>
      <c r="G818" s="126" t="s">
        <v>1825</v>
      </c>
      <c r="H818" s="126" t="s">
        <v>1824</v>
      </c>
      <c r="I818" s="126" t="s">
        <v>1826</v>
      </c>
      <c r="J818" s="127">
        <v>708956</v>
      </c>
      <c r="K818" s="126"/>
      <c r="M818" s="127" t="s">
        <v>545</v>
      </c>
      <c r="N818" s="31">
        <v>24</v>
      </c>
      <c r="O818" s="132">
        <v>0.64</v>
      </c>
      <c r="P818" s="128">
        <v>40939</v>
      </c>
      <c r="Q818" s="13"/>
      <c r="R818" s="127" t="s">
        <v>4088</v>
      </c>
      <c r="S818" s="127" t="s">
        <v>1874</v>
      </c>
      <c r="T818" s="127" t="s">
        <v>529</v>
      </c>
      <c r="U818" s="127" t="s">
        <v>560</v>
      </c>
      <c r="V818" s="31" t="s">
        <v>4414</v>
      </c>
    </row>
    <row r="819" spans="2:22" ht="15.75">
      <c r="B819" s="13"/>
      <c r="C819" s="31"/>
      <c r="D819" s="32"/>
      <c r="G819" s="13" t="s">
        <v>2493</v>
      </c>
      <c r="H819" s="13" t="s">
        <v>2494</v>
      </c>
      <c r="I819" s="13" t="s">
        <v>2495</v>
      </c>
      <c r="L819" s="13" t="s">
        <v>996</v>
      </c>
      <c r="M819" s="31">
        <v>78704</v>
      </c>
      <c r="N819" s="40">
        <v>102</v>
      </c>
      <c r="O819" s="52">
        <v>5.3</v>
      </c>
      <c r="P819" s="30">
        <v>34319</v>
      </c>
      <c r="Q819" s="30">
        <v>34654</v>
      </c>
      <c r="R819" s="30"/>
      <c r="S819" s="31" t="s">
        <v>943</v>
      </c>
      <c r="T819" s="31" t="s">
        <v>2836</v>
      </c>
      <c r="U819" s="31" t="s">
        <v>3316</v>
      </c>
      <c r="V819" s="31" t="s">
        <v>3524</v>
      </c>
    </row>
    <row r="820" spans="2:22" ht="15.75">
      <c r="B820" s="13"/>
      <c r="C820" s="31"/>
      <c r="D820" s="32"/>
      <c r="G820" s="13" t="s">
        <v>2837</v>
      </c>
      <c r="H820" s="13" t="s">
        <v>2838</v>
      </c>
      <c r="I820" s="13" t="s">
        <v>3271</v>
      </c>
      <c r="L820" s="13" t="s">
        <v>997</v>
      </c>
      <c r="M820" s="31">
        <v>78758</v>
      </c>
      <c r="N820" s="40">
        <v>398</v>
      </c>
      <c r="O820" s="52">
        <v>18.66</v>
      </c>
      <c r="P820" s="30">
        <v>34235</v>
      </c>
      <c r="Q820" s="30">
        <v>34407</v>
      </c>
      <c r="R820" s="30"/>
      <c r="S820" s="31" t="s">
        <v>2548</v>
      </c>
      <c r="T820" s="31" t="s">
        <v>2549</v>
      </c>
      <c r="U820" s="31" t="s">
        <v>3316</v>
      </c>
      <c r="V820" s="31" t="s">
        <v>3523</v>
      </c>
    </row>
    <row r="821" spans="2:22" ht="15.75">
      <c r="B821" s="59"/>
      <c r="C821" s="31"/>
      <c r="D821" s="32"/>
      <c r="E821" s="32">
        <v>75180</v>
      </c>
      <c r="G821" s="13" t="s">
        <v>833</v>
      </c>
      <c r="H821" s="13" t="s">
        <v>667</v>
      </c>
      <c r="I821" s="13" t="s">
        <v>4044</v>
      </c>
      <c r="L821" s="13" t="s">
        <v>998</v>
      </c>
      <c r="M821" s="31">
        <v>78728</v>
      </c>
      <c r="N821" s="40">
        <v>90</v>
      </c>
      <c r="O821" s="52">
        <v>6.2</v>
      </c>
      <c r="P821" s="30">
        <v>36227</v>
      </c>
      <c r="Q821" s="30">
        <v>36399</v>
      </c>
      <c r="R821" s="30"/>
      <c r="S821" s="31" t="s">
        <v>3273</v>
      </c>
      <c r="T821" s="31" t="s">
        <v>3274</v>
      </c>
      <c r="U821" s="31" t="s">
        <v>3316</v>
      </c>
      <c r="V821" s="31" t="s">
        <v>2832</v>
      </c>
    </row>
    <row r="822" spans="2:22" ht="15.75">
      <c r="B822" s="13"/>
      <c r="C822" s="31"/>
      <c r="D822" s="32"/>
      <c r="G822" s="13" t="s">
        <v>3272</v>
      </c>
      <c r="H822" s="13" t="s">
        <v>3212</v>
      </c>
      <c r="I822" s="13" t="s">
        <v>276</v>
      </c>
      <c r="L822" s="13" t="s">
        <v>999</v>
      </c>
      <c r="M822" s="31">
        <v>78728</v>
      </c>
      <c r="N822" s="40">
        <v>204</v>
      </c>
      <c r="O822" s="52">
        <v>16</v>
      </c>
      <c r="P822" s="30">
        <v>35537</v>
      </c>
      <c r="Q822" s="30"/>
      <c r="R822" s="30"/>
      <c r="S822" s="31" t="s">
        <v>3273</v>
      </c>
      <c r="T822" s="31" t="s">
        <v>3274</v>
      </c>
      <c r="U822" s="31" t="s">
        <v>3316</v>
      </c>
      <c r="V822" s="31" t="s">
        <v>3538</v>
      </c>
    </row>
    <row r="823" spans="1:22" ht="15.75">
      <c r="A823" s="126"/>
      <c r="B823" s="13"/>
      <c r="C823" s="31"/>
      <c r="D823" s="32"/>
      <c r="E823" s="32">
        <v>128380</v>
      </c>
      <c r="G823" s="13" t="s">
        <v>2970</v>
      </c>
      <c r="H823" s="13" t="s">
        <v>4045</v>
      </c>
      <c r="I823" s="13" t="s">
        <v>4046</v>
      </c>
      <c r="L823" s="13" t="s">
        <v>1000</v>
      </c>
      <c r="M823" s="31">
        <v>78727</v>
      </c>
      <c r="N823" s="40">
        <v>434</v>
      </c>
      <c r="O823" s="52">
        <v>21.43</v>
      </c>
      <c r="P823" s="30">
        <v>36361</v>
      </c>
      <c r="Q823" s="30">
        <v>36686</v>
      </c>
      <c r="R823" s="30"/>
      <c r="S823" s="31" t="s">
        <v>2973</v>
      </c>
      <c r="T823" s="31" t="s">
        <v>2974</v>
      </c>
      <c r="U823" s="31" t="s">
        <v>3316</v>
      </c>
      <c r="V823" s="31" t="s">
        <v>1371</v>
      </c>
    </row>
    <row r="824" spans="2:22" ht="15.75">
      <c r="B824" s="13"/>
      <c r="C824" s="31"/>
      <c r="D824" s="32"/>
      <c r="E824" s="125">
        <v>10417385</v>
      </c>
      <c r="F824" s="13"/>
      <c r="G824" s="126" t="s">
        <v>3009</v>
      </c>
      <c r="H824" s="126" t="s">
        <v>1984</v>
      </c>
      <c r="I824" s="126" t="s">
        <v>3008</v>
      </c>
      <c r="J824" s="127">
        <v>503854</v>
      </c>
      <c r="K824" s="13"/>
      <c r="L824" s="126"/>
      <c r="M824" s="127" t="s">
        <v>3179</v>
      </c>
      <c r="N824" s="61">
        <v>3</v>
      </c>
      <c r="O824" s="132">
        <v>0.482</v>
      </c>
      <c r="P824" s="128">
        <v>40262</v>
      </c>
      <c r="Q824" s="128">
        <v>40630</v>
      </c>
      <c r="R824" s="127" t="s">
        <v>4088</v>
      </c>
      <c r="S824" s="127" t="s">
        <v>1981</v>
      </c>
      <c r="T824" s="127" t="s">
        <v>2239</v>
      </c>
      <c r="U824" s="127" t="s">
        <v>912</v>
      </c>
      <c r="V824" s="31" t="s">
        <v>948</v>
      </c>
    </row>
    <row r="825" spans="1:22" ht="15.75">
      <c r="A825" s="59"/>
      <c r="B825" s="59"/>
      <c r="C825" s="92"/>
      <c r="D825" s="32"/>
      <c r="E825" s="57" t="s">
        <v>3358</v>
      </c>
      <c r="G825" s="55" t="s">
        <v>432</v>
      </c>
      <c r="H825" s="55" t="s">
        <v>3478</v>
      </c>
      <c r="I825" s="56" t="s">
        <v>1667</v>
      </c>
      <c r="J825" s="31">
        <v>3074107</v>
      </c>
      <c r="L825" s="56" t="s">
        <v>2079</v>
      </c>
      <c r="M825" s="31">
        <v>78704</v>
      </c>
      <c r="N825" s="92">
        <v>91</v>
      </c>
      <c r="O825" s="99">
        <v>2.89</v>
      </c>
      <c r="P825" s="58">
        <v>38798</v>
      </c>
      <c r="Q825" s="58">
        <v>39287</v>
      </c>
      <c r="R825" s="46" t="s">
        <v>602</v>
      </c>
      <c r="S825" s="93" t="s">
        <v>1665</v>
      </c>
      <c r="T825" s="31" t="s">
        <v>1666</v>
      </c>
      <c r="U825" s="93" t="s">
        <v>912</v>
      </c>
      <c r="V825" s="31" t="s">
        <v>1956</v>
      </c>
    </row>
    <row r="826" spans="2:22" ht="15.75">
      <c r="B826" s="13"/>
      <c r="C826" s="31"/>
      <c r="D826" s="32"/>
      <c r="E826" s="59">
        <v>301015</v>
      </c>
      <c r="G826" s="55" t="s">
        <v>2485</v>
      </c>
      <c r="H826" s="56" t="s">
        <v>3332</v>
      </c>
      <c r="I826" s="32" t="s">
        <v>2092</v>
      </c>
      <c r="J826" s="127">
        <v>3076078</v>
      </c>
      <c r="L826" s="55" t="s">
        <v>1448</v>
      </c>
      <c r="M826" s="31">
        <v>78704</v>
      </c>
      <c r="N826" s="92">
        <v>34</v>
      </c>
      <c r="O826" s="99">
        <v>1.5</v>
      </c>
      <c r="P826" s="58">
        <v>38931</v>
      </c>
      <c r="Q826" s="58">
        <v>39197</v>
      </c>
      <c r="R826" s="31" t="s">
        <v>4088</v>
      </c>
      <c r="S826" s="93" t="s">
        <v>3787</v>
      </c>
      <c r="T826" s="93" t="s">
        <v>2296</v>
      </c>
      <c r="U826" s="93" t="s">
        <v>560</v>
      </c>
      <c r="V826" s="31" t="s">
        <v>775</v>
      </c>
    </row>
    <row r="827" spans="1:22" ht="15.75">
      <c r="A827" s="125"/>
      <c r="B827" s="31"/>
      <c r="C827" s="31"/>
      <c r="D827" s="32"/>
      <c r="E827" s="125">
        <v>10533648</v>
      </c>
      <c r="F827" s="13"/>
      <c r="G827" s="126" t="s">
        <v>3257</v>
      </c>
      <c r="H827" s="126" t="s">
        <v>2343</v>
      </c>
      <c r="I827" s="126" t="s">
        <v>3256</v>
      </c>
      <c r="J827" s="127">
        <v>3500500</v>
      </c>
      <c r="K827" s="13"/>
      <c r="M827" s="127" t="s">
        <v>2773</v>
      </c>
      <c r="N827" s="53">
        <v>292</v>
      </c>
      <c r="O827" s="129">
        <v>14.638</v>
      </c>
      <c r="P827" s="128">
        <v>40550</v>
      </c>
      <c r="Q827" s="128">
        <v>40716</v>
      </c>
      <c r="R827" s="31" t="s">
        <v>2304</v>
      </c>
      <c r="S827" s="127" t="s">
        <v>3749</v>
      </c>
      <c r="T827" s="153" t="s">
        <v>3750</v>
      </c>
      <c r="U827" s="31" t="s">
        <v>3316</v>
      </c>
      <c r="V827" s="31" t="s">
        <v>2566</v>
      </c>
    </row>
    <row r="828" spans="2:22" ht="15.75">
      <c r="B828" s="13"/>
      <c r="C828" s="31"/>
      <c r="D828" s="32"/>
      <c r="E828" s="125">
        <v>10734434</v>
      </c>
      <c r="F828" s="13"/>
      <c r="G828" s="126" t="s">
        <v>1848</v>
      </c>
      <c r="H828" s="126" t="s">
        <v>1847</v>
      </c>
      <c r="I828" s="126" t="s">
        <v>4116</v>
      </c>
      <c r="J828" s="127">
        <v>3690973</v>
      </c>
      <c r="K828" s="126"/>
      <c r="M828" s="127" t="s">
        <v>2773</v>
      </c>
      <c r="N828" s="53">
        <v>175</v>
      </c>
      <c r="O828" s="132">
        <v>16.05</v>
      </c>
      <c r="P828" s="128">
        <v>40982</v>
      </c>
      <c r="Q828" s="13"/>
      <c r="R828" s="127" t="s">
        <v>261</v>
      </c>
      <c r="S828" s="127" t="s">
        <v>2151</v>
      </c>
      <c r="T828" s="127" t="s">
        <v>2233</v>
      </c>
      <c r="U828" s="127" t="s">
        <v>560</v>
      </c>
      <c r="V828" s="31" t="s">
        <v>4414</v>
      </c>
    </row>
    <row r="829" spans="2:22" ht="15.75">
      <c r="B829" s="13"/>
      <c r="C829" s="31"/>
      <c r="D829" s="32"/>
      <c r="E829" s="125">
        <v>10761391</v>
      </c>
      <c r="F829" s="13"/>
      <c r="G829" s="126" t="s">
        <v>4653</v>
      </c>
      <c r="H829" s="126" t="s">
        <v>4468</v>
      </c>
      <c r="I829" s="126" t="s">
        <v>4116</v>
      </c>
      <c r="J829" s="127">
        <v>3690973</v>
      </c>
      <c r="K829" s="126"/>
      <c r="M829" s="127" t="s">
        <v>2773</v>
      </c>
      <c r="N829" s="31">
        <v>336</v>
      </c>
      <c r="O829" s="129">
        <v>16.05</v>
      </c>
      <c r="P829" s="128">
        <v>41033</v>
      </c>
      <c r="Q829" s="128">
        <v>41227</v>
      </c>
      <c r="R829" s="31" t="s">
        <v>4088</v>
      </c>
      <c r="S829" s="127" t="s">
        <v>2151</v>
      </c>
      <c r="T829" s="127" t="s">
        <v>2233</v>
      </c>
      <c r="U829" s="31" t="s">
        <v>3316</v>
      </c>
      <c r="V829" s="31" t="s">
        <v>4491</v>
      </c>
    </row>
    <row r="830" spans="2:22" ht="15.75">
      <c r="B830" s="13"/>
      <c r="C830" s="31"/>
      <c r="D830" s="32"/>
      <c r="E830" s="125">
        <v>11173758</v>
      </c>
      <c r="F830" s="13"/>
      <c r="G830" s="126" t="s">
        <v>5121</v>
      </c>
      <c r="H830" s="126" t="s">
        <v>5119</v>
      </c>
      <c r="I830" s="126" t="s">
        <v>5120</v>
      </c>
      <c r="J830" s="127">
        <v>3222576</v>
      </c>
      <c r="K830" s="13"/>
      <c r="M830" s="31">
        <v>78735</v>
      </c>
      <c r="N830" s="53">
        <v>45</v>
      </c>
      <c r="O830" s="135">
        <v>11.39</v>
      </c>
      <c r="P830" s="128">
        <v>41820</v>
      </c>
      <c r="Q830" s="126"/>
      <c r="R830" s="31"/>
      <c r="S830" s="127" t="s">
        <v>5171</v>
      </c>
      <c r="T830" s="127" t="s">
        <v>2237</v>
      </c>
      <c r="U830" s="127" t="s">
        <v>913</v>
      </c>
      <c r="V830" s="31" t="s">
        <v>5178</v>
      </c>
    </row>
    <row r="831" spans="2:22" ht="15.75">
      <c r="B831" s="13"/>
      <c r="C831" s="31"/>
      <c r="D831" s="32"/>
      <c r="E831" s="125">
        <v>10916999</v>
      </c>
      <c r="F831" s="13"/>
      <c r="G831" s="126" t="s">
        <v>4708</v>
      </c>
      <c r="H831" s="126" t="s">
        <v>4744</v>
      </c>
      <c r="I831" s="126" t="s">
        <v>4594</v>
      </c>
      <c r="J831" s="127">
        <v>3364844</v>
      </c>
      <c r="K831" s="13"/>
      <c r="M831" s="127" t="s">
        <v>3721</v>
      </c>
      <c r="N831" s="4">
        <v>228</v>
      </c>
      <c r="O831" s="132">
        <v>12.771</v>
      </c>
      <c r="P831" s="128">
        <v>41354</v>
      </c>
      <c r="Q831" s="128">
        <v>41449</v>
      </c>
      <c r="R831" s="127" t="s">
        <v>1879</v>
      </c>
      <c r="S831" s="127" t="s">
        <v>3081</v>
      </c>
      <c r="T831" s="127" t="s">
        <v>4455</v>
      </c>
      <c r="U831" s="4" t="s">
        <v>3316</v>
      </c>
      <c r="V831" s="31" t="s">
        <v>4745</v>
      </c>
    </row>
    <row r="832" spans="2:22" ht="15.75">
      <c r="B832" s="13"/>
      <c r="C832" s="31"/>
      <c r="D832" s="32"/>
      <c r="E832" s="125">
        <v>10627770</v>
      </c>
      <c r="F832" s="13"/>
      <c r="G832" s="126" t="s">
        <v>3959</v>
      </c>
      <c r="H832" s="126" t="s">
        <v>3957</v>
      </c>
      <c r="I832" s="126" t="s">
        <v>3958</v>
      </c>
      <c r="J832" s="127">
        <v>3516085</v>
      </c>
      <c r="K832" s="13"/>
      <c r="M832" s="127" t="s">
        <v>293</v>
      </c>
      <c r="N832" s="31">
        <v>352</v>
      </c>
      <c r="O832" s="120">
        <v>17.91</v>
      </c>
      <c r="P832" s="128">
        <v>40752</v>
      </c>
      <c r="Q832" s="128">
        <v>41141</v>
      </c>
      <c r="R832" s="31" t="s">
        <v>2134</v>
      </c>
      <c r="S832" s="127" t="s">
        <v>2135</v>
      </c>
      <c r="T832" s="127" t="s">
        <v>2232</v>
      </c>
      <c r="U832" s="4" t="s">
        <v>3316</v>
      </c>
      <c r="V832" s="31" t="s">
        <v>3118</v>
      </c>
    </row>
    <row r="833" spans="2:22" ht="15.75">
      <c r="B833" s="13"/>
      <c r="C833" s="31"/>
      <c r="D833" s="32"/>
      <c r="E833" s="32">
        <v>215890</v>
      </c>
      <c r="G833" s="13" t="s">
        <v>2030</v>
      </c>
      <c r="H833" s="13" t="s">
        <v>1419</v>
      </c>
      <c r="I833" s="13" t="s">
        <v>2031</v>
      </c>
      <c r="L833" s="13" t="s">
        <v>2959</v>
      </c>
      <c r="M833" s="31">
        <v>78702</v>
      </c>
      <c r="N833" s="31">
        <v>105</v>
      </c>
      <c r="O833" s="52">
        <v>3.28</v>
      </c>
      <c r="P833" s="104">
        <v>37685</v>
      </c>
      <c r="Q833" s="104">
        <v>37803</v>
      </c>
      <c r="R833" s="31" t="s">
        <v>2020</v>
      </c>
      <c r="S833" s="31" t="s">
        <v>2021</v>
      </c>
      <c r="T833" s="31" t="s">
        <v>2022</v>
      </c>
      <c r="U833" s="4" t="s">
        <v>3316</v>
      </c>
      <c r="V833" s="31" t="s">
        <v>2015</v>
      </c>
    </row>
    <row r="834" spans="2:22" ht="15.75">
      <c r="B834" s="13"/>
      <c r="C834" s="31"/>
      <c r="D834" s="32"/>
      <c r="E834" s="125">
        <v>11029600</v>
      </c>
      <c r="F834" s="13"/>
      <c r="G834" s="126" t="s">
        <v>4869</v>
      </c>
      <c r="H834" s="126" t="s">
        <v>1166</v>
      </c>
      <c r="I834" s="126" t="s">
        <v>2907</v>
      </c>
      <c r="J834" s="127">
        <v>3070208</v>
      </c>
      <c r="K834" s="126"/>
      <c r="M834" s="127" t="s">
        <v>556</v>
      </c>
      <c r="N834" s="31">
        <v>13</v>
      </c>
      <c r="O834" s="129">
        <v>7.595</v>
      </c>
      <c r="P834" s="128">
        <v>41556</v>
      </c>
      <c r="Q834" s="120"/>
      <c r="R834" s="127" t="s">
        <v>1879</v>
      </c>
      <c r="S834" s="127" t="s">
        <v>4928</v>
      </c>
      <c r="T834" s="127" t="s">
        <v>1871</v>
      </c>
      <c r="U834" s="93" t="s">
        <v>913</v>
      </c>
      <c r="V834" s="31" t="s">
        <v>4987</v>
      </c>
    </row>
    <row r="835" spans="2:22" ht="15.75">
      <c r="B835" s="13"/>
      <c r="C835" s="31"/>
      <c r="D835" s="32"/>
      <c r="E835" s="125">
        <v>10691598</v>
      </c>
      <c r="F835" s="13"/>
      <c r="G835" s="126" t="s">
        <v>2906</v>
      </c>
      <c r="H835" s="126" t="s">
        <v>1166</v>
      </c>
      <c r="I835" s="126" t="s">
        <v>2907</v>
      </c>
      <c r="J835" s="126"/>
      <c r="K835" s="126" t="s">
        <v>2905</v>
      </c>
      <c r="L835" s="126">
        <v>3070208</v>
      </c>
      <c r="M835" s="127" t="s">
        <v>556</v>
      </c>
      <c r="N835" s="133">
        <v>45</v>
      </c>
      <c r="O835" s="129">
        <v>7.408</v>
      </c>
      <c r="P835" s="58">
        <v>40886</v>
      </c>
      <c r="Q835" s="13"/>
      <c r="R835" s="127" t="s">
        <v>1034</v>
      </c>
      <c r="S835" s="127" t="s">
        <v>1167</v>
      </c>
      <c r="T835" s="127" t="s">
        <v>1162</v>
      </c>
      <c r="U835" s="127" t="s">
        <v>560</v>
      </c>
      <c r="V835" s="31" t="s">
        <v>662</v>
      </c>
    </row>
    <row r="836" spans="2:22" ht="15.75">
      <c r="B836" s="13"/>
      <c r="C836" s="31"/>
      <c r="D836" s="32"/>
      <c r="E836" s="57" t="s">
        <v>1327</v>
      </c>
      <c r="G836" s="55" t="s">
        <v>641</v>
      </c>
      <c r="H836" s="55" t="s">
        <v>4663</v>
      </c>
      <c r="I836" s="55" t="s">
        <v>4662</v>
      </c>
      <c r="J836" s="92">
        <v>312344</v>
      </c>
      <c r="K836" s="92"/>
      <c r="L836" s="13" t="s">
        <v>3562</v>
      </c>
      <c r="M836" s="72">
        <v>78703</v>
      </c>
      <c r="N836" s="31">
        <v>26</v>
      </c>
      <c r="O836" s="52">
        <v>0.72</v>
      </c>
      <c r="P836" s="58">
        <v>38390</v>
      </c>
      <c r="Q836" s="58">
        <v>38747</v>
      </c>
      <c r="R836" s="31" t="s">
        <v>4088</v>
      </c>
      <c r="S836" s="31" t="s">
        <v>3563</v>
      </c>
      <c r="T836" s="85" t="s">
        <v>3564</v>
      </c>
      <c r="U836" s="4" t="s">
        <v>3316</v>
      </c>
      <c r="V836" s="31" t="s">
        <v>2457</v>
      </c>
    </row>
    <row r="837" spans="1:22" ht="15.75">
      <c r="A837" s="126"/>
      <c r="B837" s="13"/>
      <c r="C837" s="31"/>
      <c r="D837" s="32"/>
      <c r="E837" s="125">
        <v>11088103</v>
      </c>
      <c r="F837" s="13"/>
      <c r="G837" s="126" t="s">
        <v>5027</v>
      </c>
      <c r="H837" s="126" t="s">
        <v>4599</v>
      </c>
      <c r="I837" s="126" t="s">
        <v>4600</v>
      </c>
      <c r="J837" s="127">
        <v>266476</v>
      </c>
      <c r="K837" s="13"/>
      <c r="M837" s="31">
        <v>78741</v>
      </c>
      <c r="N837" s="31">
        <v>252</v>
      </c>
      <c r="O837" s="120">
        <v>23.09</v>
      </c>
      <c r="P837" s="128">
        <v>41683</v>
      </c>
      <c r="Q837" s="126"/>
      <c r="R837" s="31" t="s">
        <v>1879</v>
      </c>
      <c r="S837" s="127" t="s">
        <v>5060</v>
      </c>
      <c r="T837" s="127" t="s">
        <v>1871</v>
      </c>
      <c r="U837" s="93" t="s">
        <v>913</v>
      </c>
      <c r="V837" s="31" t="s">
        <v>5081</v>
      </c>
    </row>
    <row r="838" spans="2:22" ht="15.75">
      <c r="B838" s="13"/>
      <c r="C838" s="31"/>
      <c r="D838" s="32"/>
      <c r="E838" s="125">
        <v>10870837</v>
      </c>
      <c r="F838" s="13"/>
      <c r="G838" s="126" t="s">
        <v>4601</v>
      </c>
      <c r="H838" s="126" t="s">
        <v>4599</v>
      </c>
      <c r="I838" s="126" t="s">
        <v>4600</v>
      </c>
      <c r="J838" s="127">
        <v>266476</v>
      </c>
      <c r="K838" s="13"/>
      <c r="M838" s="127" t="s">
        <v>4086</v>
      </c>
      <c r="N838" s="31">
        <v>252</v>
      </c>
      <c r="O838" s="129">
        <v>15.6</v>
      </c>
      <c r="P838" s="128">
        <v>41257</v>
      </c>
      <c r="R838" s="31" t="s">
        <v>1879</v>
      </c>
      <c r="S838" s="127" t="s">
        <v>4625</v>
      </c>
      <c r="T838" s="127" t="s">
        <v>1871</v>
      </c>
      <c r="U838" s="31" t="s">
        <v>560</v>
      </c>
      <c r="V838" s="31" t="s">
        <v>4668</v>
      </c>
    </row>
    <row r="839" spans="2:22" ht="15.75">
      <c r="B839" s="13"/>
      <c r="C839" s="31"/>
      <c r="D839" s="32"/>
      <c r="G839" s="13" t="s">
        <v>4047</v>
      </c>
      <c r="H839" s="13" t="s">
        <v>4048</v>
      </c>
      <c r="I839" s="13" t="s">
        <v>4049</v>
      </c>
      <c r="L839" s="13" t="s">
        <v>1890</v>
      </c>
      <c r="M839" s="7">
        <v>78735</v>
      </c>
      <c r="N839" s="40">
        <v>608</v>
      </c>
      <c r="O839" s="52">
        <v>38.15</v>
      </c>
      <c r="P839" s="30">
        <v>35104</v>
      </c>
      <c r="Q839" s="30">
        <v>35340</v>
      </c>
      <c r="R839" s="30"/>
      <c r="S839" s="31" t="s">
        <v>1315</v>
      </c>
      <c r="T839" s="31" t="s">
        <v>1316</v>
      </c>
      <c r="U839" s="31" t="s">
        <v>3316</v>
      </c>
      <c r="V839" s="31" t="s">
        <v>3533</v>
      </c>
    </row>
    <row r="840" spans="2:22" ht="15.75">
      <c r="B840" s="13"/>
      <c r="C840" s="31"/>
      <c r="D840" s="32"/>
      <c r="E840" s="57" t="s">
        <v>3747</v>
      </c>
      <c r="G840" s="55" t="s">
        <v>3746</v>
      </c>
      <c r="H840" s="55" t="s">
        <v>283</v>
      </c>
      <c r="I840" s="55" t="s">
        <v>1097</v>
      </c>
      <c r="J840" s="92">
        <v>3139292</v>
      </c>
      <c r="K840" s="92"/>
      <c r="L840" s="55" t="s">
        <v>1097</v>
      </c>
      <c r="M840" s="92">
        <v>78705</v>
      </c>
      <c r="N840" s="92">
        <v>124</v>
      </c>
      <c r="O840" s="99">
        <v>0.591</v>
      </c>
      <c r="P840" s="58">
        <v>39237</v>
      </c>
      <c r="Q840" s="58">
        <v>39511</v>
      </c>
      <c r="R840" s="93" t="s">
        <v>2020</v>
      </c>
      <c r="S840" s="93" t="s">
        <v>156</v>
      </c>
      <c r="T840" s="31" t="s">
        <v>1181</v>
      </c>
      <c r="U840" s="31" t="s">
        <v>3316</v>
      </c>
      <c r="V840" s="93" t="s">
        <v>2268</v>
      </c>
    </row>
    <row r="841" spans="2:22" ht="15.75">
      <c r="B841" s="13"/>
      <c r="C841" s="31"/>
      <c r="D841" s="32"/>
      <c r="E841" s="57" t="s">
        <v>3934</v>
      </c>
      <c r="G841" s="55" t="s">
        <v>2506</v>
      </c>
      <c r="H841" s="55" t="s">
        <v>2399</v>
      </c>
      <c r="I841" s="55" t="s">
        <v>830</v>
      </c>
      <c r="J841" s="92">
        <v>310268</v>
      </c>
      <c r="K841" s="92"/>
      <c r="L841" s="13" t="s">
        <v>1891</v>
      </c>
      <c r="M841" s="31">
        <v>78705</v>
      </c>
      <c r="N841" s="40">
        <v>100</v>
      </c>
      <c r="O841" s="99">
        <v>0.169</v>
      </c>
      <c r="P841" s="58">
        <v>38629</v>
      </c>
      <c r="Q841" s="58">
        <v>38762</v>
      </c>
      <c r="R841" s="31" t="s">
        <v>1607</v>
      </c>
      <c r="S841" s="31" t="s">
        <v>3792</v>
      </c>
      <c r="T841" s="31" t="s">
        <v>1181</v>
      </c>
      <c r="U841" s="31" t="s">
        <v>3316</v>
      </c>
      <c r="V841" s="31" t="s">
        <v>736</v>
      </c>
    </row>
    <row r="842" spans="2:22" ht="15.75">
      <c r="B842" s="13"/>
      <c r="C842" s="31"/>
      <c r="D842" s="32"/>
      <c r="E842" s="59">
        <v>284458</v>
      </c>
      <c r="G842" s="55" t="s">
        <v>652</v>
      </c>
      <c r="H842" s="55" t="s">
        <v>2400</v>
      </c>
      <c r="I842" s="55" t="s">
        <v>1959</v>
      </c>
      <c r="J842" s="92">
        <v>475424</v>
      </c>
      <c r="K842" s="92"/>
      <c r="L842" s="55" t="s">
        <v>653</v>
      </c>
      <c r="M842" s="31">
        <v>78705</v>
      </c>
      <c r="N842" s="40">
        <v>232</v>
      </c>
      <c r="O842" s="99">
        <v>1.09</v>
      </c>
      <c r="P842" s="58">
        <v>38629</v>
      </c>
      <c r="Q842" s="58">
        <v>38749</v>
      </c>
      <c r="R842" s="31" t="s">
        <v>1607</v>
      </c>
      <c r="S842" s="31" t="s">
        <v>1182</v>
      </c>
      <c r="T842" s="31" t="s">
        <v>1183</v>
      </c>
      <c r="U842" s="31" t="s">
        <v>3316</v>
      </c>
      <c r="V842" s="31" t="s">
        <v>736</v>
      </c>
    </row>
    <row r="843" spans="2:22" ht="15.75">
      <c r="B843" s="13"/>
      <c r="C843" s="31"/>
      <c r="D843" s="32"/>
      <c r="E843" s="32" t="s">
        <v>1003</v>
      </c>
      <c r="G843" s="13" t="s">
        <v>2969</v>
      </c>
      <c r="H843" s="13" t="s">
        <v>637</v>
      </c>
      <c r="I843" s="13" t="s">
        <v>1002</v>
      </c>
      <c r="L843" s="13" t="s">
        <v>135</v>
      </c>
      <c r="M843" s="31">
        <v>78717</v>
      </c>
      <c r="N843" s="40">
        <v>312</v>
      </c>
      <c r="O843" s="52">
        <v>16.36</v>
      </c>
      <c r="P843" s="30">
        <v>36332</v>
      </c>
      <c r="Q843" s="30">
        <v>36626</v>
      </c>
      <c r="R843" s="30"/>
      <c r="S843" s="31" t="s">
        <v>666</v>
      </c>
      <c r="T843" s="31" t="s">
        <v>3705</v>
      </c>
      <c r="U843" s="31" t="s">
        <v>3316</v>
      </c>
      <c r="V843" s="31" t="s">
        <v>343</v>
      </c>
    </row>
    <row r="844" spans="2:22" ht="15.75">
      <c r="B844" s="13"/>
      <c r="C844" s="31"/>
      <c r="D844" s="32"/>
      <c r="E844" s="68">
        <v>238113</v>
      </c>
      <c r="G844" s="68" t="s">
        <v>97</v>
      </c>
      <c r="H844" s="67" t="s">
        <v>2731</v>
      </c>
      <c r="I844" s="13" t="s">
        <v>2732</v>
      </c>
      <c r="L844" s="67" t="s">
        <v>98</v>
      </c>
      <c r="M844" s="72">
        <v>78730</v>
      </c>
      <c r="N844" s="31">
        <v>15</v>
      </c>
      <c r="O844" s="52">
        <v>2.9</v>
      </c>
      <c r="P844" s="69">
        <v>38183</v>
      </c>
      <c r="Q844" s="69">
        <v>38265</v>
      </c>
      <c r="R844" s="31" t="s">
        <v>4340</v>
      </c>
      <c r="S844" s="31" t="s">
        <v>2733</v>
      </c>
      <c r="T844" s="31" t="s">
        <v>2734</v>
      </c>
      <c r="U844" s="31" t="s">
        <v>3316</v>
      </c>
      <c r="V844" s="31" t="s">
        <v>4003</v>
      </c>
    </row>
    <row r="845" spans="2:22" ht="15.75">
      <c r="B845" s="13"/>
      <c r="C845" s="31"/>
      <c r="D845" s="32"/>
      <c r="E845" s="59">
        <v>284915</v>
      </c>
      <c r="G845" s="55" t="s">
        <v>4370</v>
      </c>
      <c r="H845" s="56" t="s">
        <v>3682</v>
      </c>
      <c r="I845" s="55" t="s">
        <v>4371</v>
      </c>
      <c r="J845" s="92"/>
      <c r="K845" s="92"/>
      <c r="L845" s="13" t="s">
        <v>1892</v>
      </c>
      <c r="M845" s="31">
        <v>78717</v>
      </c>
      <c r="N845" s="92">
        <v>344</v>
      </c>
      <c r="O845" s="99">
        <v>17.461000000000002</v>
      </c>
      <c r="P845" s="58">
        <v>38638</v>
      </c>
      <c r="Q845" s="58">
        <v>38852</v>
      </c>
      <c r="R845" s="31" t="s">
        <v>1155</v>
      </c>
      <c r="S845" s="93" t="s">
        <v>3684</v>
      </c>
      <c r="T845" s="93" t="s">
        <v>4072</v>
      </c>
      <c r="U845" s="31" t="s">
        <v>3316</v>
      </c>
      <c r="V845" s="31" t="s">
        <v>3612</v>
      </c>
    </row>
    <row r="846" spans="2:22" ht="15.75">
      <c r="B846" s="13"/>
      <c r="C846" s="31"/>
      <c r="D846" s="32"/>
      <c r="E846" s="32">
        <v>212393</v>
      </c>
      <c r="G846" s="13" t="s">
        <v>4381</v>
      </c>
      <c r="H846" s="13" t="s">
        <v>4380</v>
      </c>
      <c r="I846" s="13" t="s">
        <v>4039</v>
      </c>
      <c r="L846" s="13" t="s">
        <v>4269</v>
      </c>
      <c r="M846" s="31">
        <v>78717</v>
      </c>
      <c r="N846" s="31">
        <v>22</v>
      </c>
      <c r="O846" s="52">
        <v>12.022</v>
      </c>
      <c r="P846" s="30">
        <v>37391</v>
      </c>
      <c r="Q846" s="30">
        <v>37825</v>
      </c>
      <c r="R846" s="31" t="s">
        <v>751</v>
      </c>
      <c r="S846" s="31" t="s">
        <v>3786</v>
      </c>
      <c r="T846" s="31" t="s">
        <v>4270</v>
      </c>
      <c r="U846" s="31" t="s">
        <v>2057</v>
      </c>
      <c r="V846" s="31" t="s">
        <v>2311</v>
      </c>
    </row>
    <row r="847" spans="2:22" ht="15.75">
      <c r="B847" s="13"/>
      <c r="C847" s="31"/>
      <c r="D847" s="32"/>
      <c r="G847" s="13" t="s">
        <v>1439</v>
      </c>
      <c r="H847" s="13" t="s">
        <v>3213</v>
      </c>
      <c r="I847" s="13" t="s">
        <v>1440</v>
      </c>
      <c r="L847" s="13" t="s">
        <v>1001</v>
      </c>
      <c r="M847" s="31">
        <v>78746</v>
      </c>
      <c r="N847" s="40">
        <v>160</v>
      </c>
      <c r="O847" s="52">
        <v>11.59</v>
      </c>
      <c r="P847" s="30">
        <v>35300</v>
      </c>
      <c r="Q847" s="30">
        <v>35537</v>
      </c>
      <c r="R847" s="30"/>
      <c r="S847" s="31" t="s">
        <v>1441</v>
      </c>
      <c r="T847" s="31" t="s">
        <v>1442</v>
      </c>
      <c r="U847" s="31" t="s">
        <v>3316</v>
      </c>
      <c r="V847" s="31" t="s">
        <v>3535</v>
      </c>
    </row>
    <row r="848" spans="2:22" ht="15.75">
      <c r="B848" s="32"/>
      <c r="C848" s="31"/>
      <c r="D848" s="32"/>
      <c r="G848" s="13" t="s">
        <v>3057</v>
      </c>
      <c r="H848" s="13" t="s">
        <v>3214</v>
      </c>
      <c r="I848" s="13" t="s">
        <v>2796</v>
      </c>
      <c r="L848" s="13" t="s">
        <v>1823</v>
      </c>
      <c r="M848" s="31">
        <v>78758</v>
      </c>
      <c r="N848" s="40">
        <v>366</v>
      </c>
      <c r="O848" s="52">
        <v>16.89</v>
      </c>
      <c r="P848" s="30">
        <v>35930</v>
      </c>
      <c r="Q848" s="30">
        <v>36048</v>
      </c>
      <c r="R848" s="30"/>
      <c r="S848" s="31" t="s">
        <v>2884</v>
      </c>
      <c r="T848" s="31" t="s">
        <v>3056</v>
      </c>
      <c r="U848" s="31" t="s">
        <v>3316</v>
      </c>
      <c r="V848" s="31" t="s">
        <v>3542</v>
      </c>
    </row>
    <row r="849" spans="2:22" ht="15.75">
      <c r="B849" s="13"/>
      <c r="C849" s="31"/>
      <c r="D849" s="32"/>
      <c r="E849" s="62"/>
      <c r="G849" s="13" t="s">
        <v>2550</v>
      </c>
      <c r="H849" s="13" t="s">
        <v>2551</v>
      </c>
      <c r="I849" s="13" t="s">
        <v>2552</v>
      </c>
      <c r="L849" s="13" t="s">
        <v>1893</v>
      </c>
      <c r="M849" s="31">
        <v>78729</v>
      </c>
      <c r="N849" s="40">
        <v>272</v>
      </c>
      <c r="O849" s="52">
        <v>16.43</v>
      </c>
      <c r="P849" s="30">
        <v>36199</v>
      </c>
      <c r="Q849" s="30">
        <v>36397</v>
      </c>
      <c r="R849" s="30"/>
      <c r="S849" s="31" t="s">
        <v>2884</v>
      </c>
      <c r="T849" s="31" t="s">
        <v>3056</v>
      </c>
      <c r="U849" s="31" t="s">
        <v>3316</v>
      </c>
      <c r="V849" s="31" t="s">
        <v>2832</v>
      </c>
    </row>
    <row r="850" spans="2:22" ht="15.75">
      <c r="B850" s="13"/>
      <c r="C850" s="31"/>
      <c r="D850" s="32"/>
      <c r="E850" s="32">
        <v>164994</v>
      </c>
      <c r="G850" s="13" t="s">
        <v>1787</v>
      </c>
      <c r="H850" s="13" t="s">
        <v>3818</v>
      </c>
      <c r="I850" s="13" t="s">
        <v>3579</v>
      </c>
      <c r="L850" s="13" t="s">
        <v>4222</v>
      </c>
      <c r="M850" s="31">
        <v>78754</v>
      </c>
      <c r="N850" s="40">
        <v>284</v>
      </c>
      <c r="O850" s="52">
        <v>14.29</v>
      </c>
      <c r="P850" s="30">
        <v>36760</v>
      </c>
      <c r="Q850" s="30">
        <v>36964</v>
      </c>
      <c r="R850" s="30"/>
      <c r="S850" s="31" t="s">
        <v>2406</v>
      </c>
      <c r="T850" s="31" t="s">
        <v>3606</v>
      </c>
      <c r="U850" s="31" t="s">
        <v>3316</v>
      </c>
      <c r="V850" s="31" t="s">
        <v>1760</v>
      </c>
    </row>
    <row r="851" spans="2:22" ht="15.75">
      <c r="B851" s="13"/>
      <c r="C851" s="31"/>
      <c r="D851" s="32"/>
      <c r="E851" s="68">
        <v>234135</v>
      </c>
      <c r="G851" s="67" t="s">
        <v>3289</v>
      </c>
      <c r="H851" s="67" t="s">
        <v>2873</v>
      </c>
      <c r="I851" s="67" t="s">
        <v>4255</v>
      </c>
      <c r="J851" s="72"/>
      <c r="K851" s="72"/>
      <c r="L851" s="67" t="s">
        <v>3290</v>
      </c>
      <c r="M851" s="31">
        <v>78750</v>
      </c>
      <c r="N851" s="40">
        <v>51</v>
      </c>
      <c r="O851" s="52">
        <v>5.8</v>
      </c>
      <c r="P851" s="69">
        <v>38104</v>
      </c>
      <c r="Q851" s="69">
        <v>38323</v>
      </c>
      <c r="R851" s="31" t="s">
        <v>751</v>
      </c>
      <c r="S851" s="31" t="s">
        <v>2877</v>
      </c>
      <c r="T851" s="31" t="s">
        <v>2878</v>
      </c>
      <c r="U851" s="31" t="s">
        <v>3316</v>
      </c>
      <c r="V851" s="31" t="s">
        <v>2874</v>
      </c>
    </row>
    <row r="852" spans="2:22" ht="15.75">
      <c r="B852" s="13"/>
      <c r="C852" s="31"/>
      <c r="D852" s="32"/>
      <c r="E852" s="125">
        <v>10179558</v>
      </c>
      <c r="F852" s="13"/>
      <c r="G852" s="126" t="s">
        <v>2199</v>
      </c>
      <c r="H852" s="126" t="s">
        <v>2200</v>
      </c>
      <c r="I852" s="126" t="s">
        <v>2198</v>
      </c>
      <c r="J852" s="127">
        <v>586352</v>
      </c>
      <c r="K852" s="13"/>
      <c r="M852" s="127" t="s">
        <v>2196</v>
      </c>
      <c r="N852" s="127" t="s">
        <v>2201</v>
      </c>
      <c r="O852" s="129">
        <v>0.76</v>
      </c>
      <c r="P852" s="128">
        <v>39666</v>
      </c>
      <c r="Q852" s="13"/>
      <c r="R852" s="127" t="s">
        <v>62</v>
      </c>
      <c r="S852" s="127" t="s">
        <v>2843</v>
      </c>
      <c r="T852" s="127" t="s">
        <v>2844</v>
      </c>
      <c r="U852" s="127" t="s">
        <v>560</v>
      </c>
      <c r="V852" s="31" t="s">
        <v>187</v>
      </c>
    </row>
    <row r="853" spans="2:22" ht="15.75">
      <c r="B853" s="13"/>
      <c r="C853" s="31"/>
      <c r="D853" s="32"/>
      <c r="E853" s="59">
        <v>286593</v>
      </c>
      <c r="G853" s="55" t="s">
        <v>2502</v>
      </c>
      <c r="H853" s="56" t="s">
        <v>3219</v>
      </c>
      <c r="I853" s="55" t="s">
        <v>2503</v>
      </c>
      <c r="J853" s="92"/>
      <c r="K853" s="92"/>
      <c r="L853" s="13" t="s">
        <v>1396</v>
      </c>
      <c r="M853" s="31">
        <v>787846</v>
      </c>
      <c r="N853" s="101">
        <v>210</v>
      </c>
      <c r="O853" s="99">
        <v>35</v>
      </c>
      <c r="P853" s="58">
        <v>38673</v>
      </c>
      <c r="Q853" s="58">
        <v>38721</v>
      </c>
      <c r="R853" s="31" t="s">
        <v>1607</v>
      </c>
      <c r="S853" s="31" t="s">
        <v>3220</v>
      </c>
      <c r="T853" s="31" t="s">
        <v>3221</v>
      </c>
      <c r="U853" s="93" t="s">
        <v>560</v>
      </c>
      <c r="V853" s="31" t="s">
        <v>3612</v>
      </c>
    </row>
    <row r="854" spans="2:22" ht="15.75">
      <c r="B854" s="13"/>
      <c r="C854" s="31"/>
      <c r="D854" s="32"/>
      <c r="E854" s="57" t="s">
        <v>2531</v>
      </c>
      <c r="G854" s="59" t="s">
        <v>2416</v>
      </c>
      <c r="H854" s="59" t="s">
        <v>1287</v>
      </c>
      <c r="I854" s="59" t="s">
        <v>456</v>
      </c>
      <c r="J854" s="92">
        <v>862496</v>
      </c>
      <c r="K854" s="92"/>
      <c r="L854" s="59" t="s">
        <v>456</v>
      </c>
      <c r="M854" s="92">
        <v>78704</v>
      </c>
      <c r="N854" s="92">
        <v>33</v>
      </c>
      <c r="O854" s="99">
        <v>1.098</v>
      </c>
      <c r="P854" s="113">
        <v>39000</v>
      </c>
      <c r="Q854" s="58">
        <v>39286</v>
      </c>
      <c r="R854" s="92" t="s">
        <v>1034</v>
      </c>
      <c r="S854" s="92" t="s">
        <v>1665</v>
      </c>
      <c r="T854" s="92" t="s">
        <v>1666</v>
      </c>
      <c r="U854" s="31" t="s">
        <v>3316</v>
      </c>
      <c r="V854" s="31" t="s">
        <v>4337</v>
      </c>
    </row>
    <row r="855" spans="2:22" ht="15.75">
      <c r="B855" s="13"/>
      <c r="C855" s="31"/>
      <c r="D855" s="32"/>
      <c r="E855" s="59">
        <v>284186</v>
      </c>
      <c r="G855" s="55" t="s">
        <v>2170</v>
      </c>
      <c r="H855" s="55" t="s">
        <v>4037</v>
      </c>
      <c r="I855" s="55" t="s">
        <v>132</v>
      </c>
      <c r="J855" s="92">
        <v>141849</v>
      </c>
      <c r="K855" s="92"/>
      <c r="L855" s="55" t="s">
        <v>2171</v>
      </c>
      <c r="M855" s="31">
        <v>78701</v>
      </c>
      <c r="N855" s="61">
        <v>232</v>
      </c>
      <c r="O855" s="99">
        <v>1.91</v>
      </c>
      <c r="P855" s="58">
        <v>38623</v>
      </c>
      <c r="Q855" s="58">
        <v>38805</v>
      </c>
      <c r="R855" s="31" t="s">
        <v>1607</v>
      </c>
      <c r="S855" s="31" t="s">
        <v>1612</v>
      </c>
      <c r="T855" s="31" t="s">
        <v>1613</v>
      </c>
      <c r="U855" s="31" t="s">
        <v>3316</v>
      </c>
      <c r="V855" s="31" t="s">
        <v>736</v>
      </c>
    </row>
    <row r="856" spans="2:22" ht="15.75">
      <c r="B856" s="13"/>
      <c r="C856" s="31"/>
      <c r="D856" s="32"/>
      <c r="E856" s="57" t="s">
        <v>2341</v>
      </c>
      <c r="G856" s="55" t="s">
        <v>2333</v>
      </c>
      <c r="H856" s="55" t="s">
        <v>2418</v>
      </c>
      <c r="I856" s="55" t="s">
        <v>2340</v>
      </c>
      <c r="J856" s="92">
        <v>3308063</v>
      </c>
      <c r="K856" s="92"/>
      <c r="L856" s="55" t="s">
        <v>2340</v>
      </c>
      <c r="M856" s="92">
        <v>78704</v>
      </c>
      <c r="N856" s="119">
        <v>36</v>
      </c>
      <c r="O856" s="99">
        <v>2</v>
      </c>
      <c r="P856" s="58">
        <v>39238</v>
      </c>
      <c r="Q856" s="113">
        <v>39458</v>
      </c>
      <c r="R856" s="93" t="s">
        <v>261</v>
      </c>
      <c r="S856" s="93" t="s">
        <v>582</v>
      </c>
      <c r="T856" s="31" t="s">
        <v>2542</v>
      </c>
      <c r="U856" s="31" t="s">
        <v>3316</v>
      </c>
      <c r="V856" s="93" t="s">
        <v>2268</v>
      </c>
    </row>
    <row r="857" spans="2:22" ht="15.75">
      <c r="B857" s="13"/>
      <c r="C857" s="31"/>
      <c r="D857" s="32"/>
      <c r="E857" s="125">
        <v>10820749</v>
      </c>
      <c r="F857" s="13"/>
      <c r="G857" s="126" t="s">
        <v>4496</v>
      </c>
      <c r="H857" s="126" t="s">
        <v>4530</v>
      </c>
      <c r="I857" s="126" t="s">
        <v>4495</v>
      </c>
      <c r="J857" s="127">
        <v>3364954</v>
      </c>
      <c r="K857" s="13"/>
      <c r="M857" s="127" t="s">
        <v>3721</v>
      </c>
      <c r="N857" s="31">
        <v>45</v>
      </c>
      <c r="O857" s="135">
        <v>9.17</v>
      </c>
      <c r="P857" s="128">
        <v>41152</v>
      </c>
      <c r="Q857" s="128">
        <v>41586</v>
      </c>
      <c r="R857" s="31" t="s">
        <v>261</v>
      </c>
      <c r="S857" s="127" t="s">
        <v>4529</v>
      </c>
      <c r="T857" s="127" t="s">
        <v>4524</v>
      </c>
      <c r="U857" s="31" t="s">
        <v>912</v>
      </c>
      <c r="V857" s="31" t="s">
        <v>4547</v>
      </c>
    </row>
    <row r="858" spans="2:22" ht="15.75">
      <c r="B858" s="13"/>
      <c r="C858" s="31"/>
      <c r="D858" s="32"/>
      <c r="E858" s="125">
        <v>11113175</v>
      </c>
      <c r="F858" s="13"/>
      <c r="G858" s="126" t="s">
        <v>4990</v>
      </c>
      <c r="H858" s="126" t="s">
        <v>5177</v>
      </c>
      <c r="I858" s="126" t="s">
        <v>4989</v>
      </c>
      <c r="J858" s="127">
        <v>5092194</v>
      </c>
      <c r="K858" s="13"/>
      <c r="M858" s="31">
        <v>78703</v>
      </c>
      <c r="N858" s="31">
        <v>12</v>
      </c>
      <c r="O858" s="120">
        <v>1.261</v>
      </c>
      <c r="P858" s="128">
        <v>41726</v>
      </c>
      <c r="Q858" s="126"/>
      <c r="R858" s="127" t="s">
        <v>4954</v>
      </c>
      <c r="S858" s="127" t="s">
        <v>5037</v>
      </c>
      <c r="T858" s="127" t="s">
        <v>4936</v>
      </c>
      <c r="U858" s="93" t="s">
        <v>913</v>
      </c>
      <c r="V858" s="31" t="s">
        <v>5081</v>
      </c>
    </row>
    <row r="859" spans="2:22" ht="15.75">
      <c r="B859" s="13"/>
      <c r="C859" s="31"/>
      <c r="D859" s="32"/>
      <c r="E859" s="57" t="s">
        <v>253</v>
      </c>
      <c r="G859" s="55" t="s">
        <v>1302</v>
      </c>
      <c r="H859" s="55" t="s">
        <v>3461</v>
      </c>
      <c r="I859" s="32" t="s">
        <v>254</v>
      </c>
      <c r="J859" s="31">
        <v>335072</v>
      </c>
      <c r="L859" s="32" t="s">
        <v>254</v>
      </c>
      <c r="M859" s="31">
        <v>78704</v>
      </c>
      <c r="N859" s="92">
        <v>65</v>
      </c>
      <c r="O859" s="99">
        <v>2.98</v>
      </c>
      <c r="P859" s="58">
        <v>38988</v>
      </c>
      <c r="Q859" s="58">
        <v>39274</v>
      </c>
      <c r="R859" s="58" t="s">
        <v>1607</v>
      </c>
      <c r="S859" s="93" t="s">
        <v>1665</v>
      </c>
      <c r="T859" s="93" t="s">
        <v>1666</v>
      </c>
      <c r="U859" s="31" t="s">
        <v>3316</v>
      </c>
      <c r="V859" s="31" t="s">
        <v>775</v>
      </c>
    </row>
    <row r="860" spans="2:22" ht="15.75">
      <c r="B860" s="13"/>
      <c r="C860" s="31"/>
      <c r="D860" s="32"/>
      <c r="E860" s="32">
        <v>169673</v>
      </c>
      <c r="G860" s="13" t="s">
        <v>4362</v>
      </c>
      <c r="H860" s="13" t="s">
        <v>2100</v>
      </c>
      <c r="I860" s="13" t="s">
        <v>1670</v>
      </c>
      <c r="L860" s="13" t="s">
        <v>967</v>
      </c>
      <c r="M860" s="31">
        <v>78750</v>
      </c>
      <c r="N860" s="40">
        <v>251</v>
      </c>
      <c r="O860" s="52">
        <v>10.39</v>
      </c>
      <c r="P860" s="30">
        <v>36887</v>
      </c>
      <c r="Q860" s="30">
        <v>37327</v>
      </c>
      <c r="R860" s="30"/>
      <c r="S860" s="31" t="s">
        <v>2401</v>
      </c>
      <c r="T860" s="31" t="s">
        <v>2402</v>
      </c>
      <c r="U860" s="31" t="s">
        <v>2764</v>
      </c>
      <c r="V860" s="31" t="s">
        <v>2310</v>
      </c>
    </row>
    <row r="861" spans="2:22" ht="15.75">
      <c r="B861" s="13"/>
      <c r="C861" s="126"/>
      <c r="D861" s="32"/>
      <c r="E861" s="125">
        <v>11030843</v>
      </c>
      <c r="F861" s="13"/>
      <c r="G861" s="126" t="s">
        <v>4876</v>
      </c>
      <c r="H861" s="126" t="s">
        <v>4935</v>
      </c>
      <c r="I861" s="126" t="s">
        <v>4877</v>
      </c>
      <c r="J861" s="127">
        <v>3200472</v>
      </c>
      <c r="K861" s="126"/>
      <c r="M861" s="127" t="s">
        <v>3643</v>
      </c>
      <c r="N861" s="31">
        <v>59</v>
      </c>
      <c r="O861" s="129">
        <v>8.9</v>
      </c>
      <c r="P861" s="128">
        <v>41558</v>
      </c>
      <c r="Q861" s="120"/>
      <c r="R861" s="127" t="s">
        <v>4844</v>
      </c>
      <c r="S861" s="127" t="s">
        <v>3232</v>
      </c>
      <c r="T861" s="127" t="s">
        <v>4936</v>
      </c>
      <c r="U861" s="93" t="s">
        <v>913</v>
      </c>
      <c r="V861" s="31" t="s">
        <v>4987</v>
      </c>
    </row>
    <row r="862" spans="2:22" ht="15.75">
      <c r="B862" s="13"/>
      <c r="C862" s="31"/>
      <c r="D862" s="32"/>
      <c r="E862" s="59">
        <v>10033775</v>
      </c>
      <c r="G862" s="55" t="s">
        <v>2610</v>
      </c>
      <c r="H862" s="55" t="s">
        <v>3806</v>
      </c>
      <c r="I862" s="55" t="s">
        <v>2611</v>
      </c>
      <c r="J862" s="92">
        <v>430112</v>
      </c>
      <c r="K862" s="92"/>
      <c r="L862" s="55" t="s">
        <v>2611</v>
      </c>
      <c r="M862" s="92">
        <v>78705</v>
      </c>
      <c r="N862" s="92">
        <v>81</v>
      </c>
      <c r="O862" s="99">
        <v>0.4761</v>
      </c>
      <c r="P862" s="58">
        <v>39218</v>
      </c>
      <c r="Q862" s="58">
        <v>39305</v>
      </c>
      <c r="R862" s="93" t="s">
        <v>2020</v>
      </c>
      <c r="S862" s="93" t="s">
        <v>2736</v>
      </c>
      <c r="T862" s="31" t="s">
        <v>2737</v>
      </c>
      <c r="U862" s="31" t="s">
        <v>3316</v>
      </c>
      <c r="V862" s="93" t="s">
        <v>2268</v>
      </c>
    </row>
    <row r="863" spans="2:22" ht="15.75">
      <c r="B863" s="13"/>
      <c r="C863" s="31"/>
      <c r="D863" s="32"/>
      <c r="E863" s="68">
        <v>239992</v>
      </c>
      <c r="G863" s="68" t="s">
        <v>2720</v>
      </c>
      <c r="H863" s="67" t="s">
        <v>2591</v>
      </c>
      <c r="I863" s="13" t="s">
        <v>3915</v>
      </c>
      <c r="L863" s="67" t="s">
        <v>2721</v>
      </c>
      <c r="M863" s="31">
        <v>78705</v>
      </c>
      <c r="N863" s="31">
        <v>62</v>
      </c>
      <c r="O863" s="52">
        <v>0.645</v>
      </c>
      <c r="P863" s="69">
        <v>38219</v>
      </c>
      <c r="Q863" s="69">
        <v>38299</v>
      </c>
      <c r="R863" s="31" t="s">
        <v>2020</v>
      </c>
      <c r="S863" s="31" t="s">
        <v>2021</v>
      </c>
      <c r="T863" s="31" t="s">
        <v>2590</v>
      </c>
      <c r="U863" s="31" t="s">
        <v>3316</v>
      </c>
      <c r="V863" s="31" t="s">
        <v>4003</v>
      </c>
    </row>
    <row r="864" spans="2:22" ht="15.75">
      <c r="B864" s="13"/>
      <c r="C864" s="31"/>
      <c r="D864" s="32"/>
      <c r="G864" s="13" t="s">
        <v>3058</v>
      </c>
      <c r="H864" s="13" t="s">
        <v>3059</v>
      </c>
      <c r="I864" s="13" t="s">
        <v>949</v>
      </c>
      <c r="L864" s="13" t="s">
        <v>1004</v>
      </c>
      <c r="M864" s="31">
        <v>78723</v>
      </c>
      <c r="N864" s="40">
        <v>104</v>
      </c>
      <c r="O864" s="52">
        <v>5.5</v>
      </c>
      <c r="P864" s="30">
        <v>35485</v>
      </c>
      <c r="Q864" s="30">
        <v>35682</v>
      </c>
      <c r="R864" s="30"/>
      <c r="S864" s="31" t="s">
        <v>950</v>
      </c>
      <c r="T864" s="31" t="s">
        <v>1295</v>
      </c>
      <c r="U864" s="31" t="s">
        <v>3316</v>
      </c>
      <c r="V864" s="31" t="s">
        <v>3537</v>
      </c>
    </row>
    <row r="865" spans="2:22" ht="15.75">
      <c r="B865" s="13"/>
      <c r="C865" s="31"/>
      <c r="D865" s="32"/>
      <c r="G865" s="13" t="s">
        <v>2851</v>
      </c>
      <c r="H865" s="13" t="s">
        <v>1320</v>
      </c>
      <c r="I865" s="13" t="s">
        <v>1321</v>
      </c>
      <c r="L865" s="13" t="s">
        <v>1005</v>
      </c>
      <c r="M865" s="31">
        <v>78723</v>
      </c>
      <c r="N865" s="40">
        <v>40</v>
      </c>
      <c r="O865" s="52">
        <v>2.38</v>
      </c>
      <c r="P865" s="30">
        <v>37018</v>
      </c>
      <c r="Q865" s="30">
        <v>37211</v>
      </c>
      <c r="R865" s="30"/>
      <c r="S865" s="31" t="s">
        <v>1296</v>
      </c>
      <c r="T865" s="31" t="s">
        <v>1295</v>
      </c>
      <c r="U865" s="31" t="s">
        <v>3316</v>
      </c>
      <c r="V865" s="31" t="s">
        <v>1088</v>
      </c>
    </row>
    <row r="866" spans="2:22" ht="15.75">
      <c r="B866" s="13"/>
      <c r="C866" s="31"/>
      <c r="D866" s="32"/>
      <c r="E866" s="32">
        <v>205210</v>
      </c>
      <c r="G866" s="13" t="s">
        <v>1447</v>
      </c>
      <c r="H866" s="13" t="s">
        <v>4012</v>
      </c>
      <c r="I866" s="13" t="s">
        <v>2092</v>
      </c>
      <c r="L866" s="13" t="s">
        <v>1448</v>
      </c>
      <c r="M866" s="31">
        <v>78704</v>
      </c>
      <c r="N866" s="31">
        <v>50</v>
      </c>
      <c r="O866" s="52">
        <v>1.5</v>
      </c>
      <c r="P866" s="30">
        <v>37431</v>
      </c>
      <c r="Q866" s="30">
        <v>37790</v>
      </c>
      <c r="R866" s="31" t="s">
        <v>748</v>
      </c>
      <c r="S866" s="31" t="s">
        <v>3787</v>
      </c>
      <c r="T866" s="31" t="s">
        <v>2296</v>
      </c>
      <c r="U866" s="31" t="s">
        <v>2057</v>
      </c>
      <c r="V866" s="31" t="s">
        <v>2311</v>
      </c>
    </row>
    <row r="867" spans="2:22" ht="15.75">
      <c r="B867" s="13"/>
      <c r="C867" s="31"/>
      <c r="D867" s="32"/>
      <c r="E867" s="32">
        <v>177280</v>
      </c>
      <c r="G867" s="13" t="s">
        <v>2847</v>
      </c>
      <c r="H867" s="13" t="s">
        <v>4240</v>
      </c>
      <c r="I867" s="13" t="s">
        <v>1046</v>
      </c>
      <c r="L867" s="13" t="s">
        <v>2848</v>
      </c>
      <c r="M867" s="31">
        <v>78751</v>
      </c>
      <c r="N867" s="40">
        <v>800</v>
      </c>
      <c r="O867" s="52">
        <v>22.54</v>
      </c>
      <c r="P867" s="30">
        <v>37139</v>
      </c>
      <c r="R867" s="31" t="s">
        <v>1055</v>
      </c>
      <c r="S867" s="31" t="s">
        <v>2849</v>
      </c>
      <c r="T867" s="31" t="s">
        <v>2850</v>
      </c>
      <c r="U867" s="31" t="s">
        <v>2057</v>
      </c>
      <c r="V867" s="31" t="s">
        <v>3014</v>
      </c>
    </row>
    <row r="868" spans="2:22" ht="15.75">
      <c r="B868" s="13"/>
      <c r="C868" s="31"/>
      <c r="D868" s="32"/>
      <c r="E868" s="125">
        <v>10715409</v>
      </c>
      <c r="F868" s="13"/>
      <c r="G868" s="126" t="s">
        <v>1849</v>
      </c>
      <c r="H868" s="126" t="s">
        <v>3698</v>
      </c>
      <c r="I868" s="126" t="s">
        <v>1850</v>
      </c>
      <c r="J868" s="127">
        <v>3527856</v>
      </c>
      <c r="K868" s="126"/>
      <c r="M868" s="127" t="s">
        <v>2916</v>
      </c>
      <c r="N868" s="31">
        <v>275</v>
      </c>
      <c r="O868" s="132">
        <v>1.1718</v>
      </c>
      <c r="P868" s="128">
        <v>40942</v>
      </c>
      <c r="Q868" s="128">
        <v>41172</v>
      </c>
      <c r="R868" s="127" t="s">
        <v>261</v>
      </c>
      <c r="S868" s="127" t="s">
        <v>3697</v>
      </c>
      <c r="T868" s="127" t="s">
        <v>2233</v>
      </c>
      <c r="U868" s="31" t="s">
        <v>177</v>
      </c>
      <c r="V868" s="31" t="s">
        <v>4414</v>
      </c>
    </row>
    <row r="869" spans="2:22" ht="15.75">
      <c r="B869" s="13"/>
      <c r="C869" s="31"/>
      <c r="D869" s="32"/>
      <c r="E869" s="57" t="s">
        <v>2770</v>
      </c>
      <c r="G869" s="55" t="s">
        <v>810</v>
      </c>
      <c r="H869" s="67" t="s">
        <v>2766</v>
      </c>
      <c r="I869" s="13" t="s">
        <v>2767</v>
      </c>
      <c r="J869" s="55"/>
      <c r="K869" s="13"/>
      <c r="M869" s="31">
        <v>78729</v>
      </c>
      <c r="N869" s="61">
        <v>391</v>
      </c>
      <c r="O869" s="158">
        <v>60.8</v>
      </c>
      <c r="P869" s="58">
        <v>38701</v>
      </c>
      <c r="Q869" s="58" t="s">
        <v>2771</v>
      </c>
      <c r="R869" s="30" t="s">
        <v>4340</v>
      </c>
      <c r="S869" s="30" t="s">
        <v>2768</v>
      </c>
      <c r="T869" s="31" t="s">
        <v>2769</v>
      </c>
      <c r="U869" s="93" t="s">
        <v>912</v>
      </c>
      <c r="V869" s="31" t="s">
        <v>595</v>
      </c>
    </row>
    <row r="870" spans="2:22" ht="15.75">
      <c r="B870" s="13"/>
      <c r="C870" s="31"/>
      <c r="D870" s="32"/>
      <c r="E870" s="125">
        <v>10292772</v>
      </c>
      <c r="F870" s="13"/>
      <c r="G870" s="126" t="s">
        <v>3663</v>
      </c>
      <c r="H870" s="126" t="s">
        <v>2949</v>
      </c>
      <c r="I870" s="126" t="s">
        <v>3664</v>
      </c>
      <c r="J870" s="127">
        <v>836924</v>
      </c>
      <c r="K870" s="127"/>
      <c r="L870" s="126"/>
      <c r="M870" s="127" t="s">
        <v>3935</v>
      </c>
      <c r="N870" s="31">
        <v>240</v>
      </c>
      <c r="O870" s="129">
        <v>10.885</v>
      </c>
      <c r="P870" s="128">
        <v>39975</v>
      </c>
      <c r="Q870" s="128">
        <v>40108</v>
      </c>
      <c r="R870" s="31" t="s">
        <v>4340</v>
      </c>
      <c r="S870" s="127" t="s">
        <v>2950</v>
      </c>
      <c r="T870" s="127" t="s">
        <v>3324</v>
      </c>
      <c r="U870" s="31" t="s">
        <v>3316</v>
      </c>
      <c r="V870" s="31" t="s">
        <v>1189</v>
      </c>
    </row>
    <row r="871" spans="2:22" ht="15.75">
      <c r="B871" s="13"/>
      <c r="C871" s="31"/>
      <c r="D871" s="32"/>
      <c r="E871" s="125">
        <v>11007609</v>
      </c>
      <c r="F871" s="13"/>
      <c r="G871" s="126" t="s">
        <v>4817</v>
      </c>
      <c r="H871" s="126" t="s">
        <v>4818</v>
      </c>
      <c r="I871" s="126" t="s">
        <v>4819</v>
      </c>
      <c r="J871" s="127">
        <v>5076439</v>
      </c>
      <c r="K871" s="13"/>
      <c r="L871" s="126"/>
      <c r="M871" s="127" t="s">
        <v>4086</v>
      </c>
      <c r="N871" s="31">
        <v>152</v>
      </c>
      <c r="O871" s="129">
        <v>11.32</v>
      </c>
      <c r="P871" s="128">
        <v>41515</v>
      </c>
      <c r="Q871" s="13"/>
      <c r="R871" s="31" t="s">
        <v>1879</v>
      </c>
      <c r="S871" s="127" t="s">
        <v>4731</v>
      </c>
      <c r="T871" s="127" t="s">
        <v>1871</v>
      </c>
      <c r="U871" s="31" t="s">
        <v>913</v>
      </c>
      <c r="V871" s="31" t="s">
        <v>4862</v>
      </c>
    </row>
    <row r="872" spans="2:22" ht="15.75">
      <c r="B872" s="13"/>
      <c r="C872" s="31"/>
      <c r="D872" s="32"/>
      <c r="E872" s="59">
        <v>313715</v>
      </c>
      <c r="G872" s="55" t="s">
        <v>713</v>
      </c>
      <c r="H872" s="56" t="s">
        <v>1752</v>
      </c>
      <c r="I872" s="56" t="s">
        <v>1450</v>
      </c>
      <c r="J872" s="92">
        <v>134651</v>
      </c>
      <c r="K872" s="92"/>
      <c r="L872" s="55" t="s">
        <v>714</v>
      </c>
      <c r="M872" s="92">
        <v>78753</v>
      </c>
      <c r="N872" s="31">
        <v>350</v>
      </c>
      <c r="O872" s="99">
        <v>16.3</v>
      </c>
      <c r="P872" s="58">
        <v>39142</v>
      </c>
      <c r="Q872" s="58">
        <v>39364</v>
      </c>
      <c r="R872" s="93" t="s">
        <v>1607</v>
      </c>
      <c r="S872" s="93" t="s">
        <v>2292</v>
      </c>
      <c r="T872" s="31" t="s">
        <v>2293</v>
      </c>
      <c r="U872" s="93" t="s">
        <v>912</v>
      </c>
      <c r="V872" s="93" t="s">
        <v>2269</v>
      </c>
    </row>
    <row r="873" spans="2:22" ht="15.75">
      <c r="B873" s="13"/>
      <c r="C873" s="31"/>
      <c r="D873" s="32"/>
      <c r="E873" s="32">
        <v>167167</v>
      </c>
      <c r="G873" s="13" t="s">
        <v>2597</v>
      </c>
      <c r="H873" s="13" t="s">
        <v>3819</v>
      </c>
      <c r="I873" s="13" t="s">
        <v>980</v>
      </c>
      <c r="L873" s="13" t="s">
        <v>2297</v>
      </c>
      <c r="M873" s="31">
        <v>78754</v>
      </c>
      <c r="N873" s="40">
        <v>348</v>
      </c>
      <c r="O873" s="52">
        <v>22.87</v>
      </c>
      <c r="P873" s="30">
        <v>37174</v>
      </c>
      <c r="Q873" s="30">
        <v>37315</v>
      </c>
      <c r="R873" s="31" t="s">
        <v>751</v>
      </c>
      <c r="S873" s="31" t="s">
        <v>1341</v>
      </c>
      <c r="T873" s="31" t="s">
        <v>1342</v>
      </c>
      <c r="U873" s="31" t="s">
        <v>3316</v>
      </c>
      <c r="V873" s="31" t="s">
        <v>1087</v>
      </c>
    </row>
    <row r="874" spans="2:22" ht="15.75">
      <c r="B874" s="13"/>
      <c r="C874" s="31"/>
      <c r="D874" s="32"/>
      <c r="E874" s="32">
        <v>10110708</v>
      </c>
      <c r="G874" s="13" t="s">
        <v>2383</v>
      </c>
      <c r="H874" s="13" t="s">
        <v>3364</v>
      </c>
      <c r="I874" s="13" t="s">
        <v>2384</v>
      </c>
      <c r="J874" s="31">
        <v>253205</v>
      </c>
      <c r="M874" s="31">
        <v>78705</v>
      </c>
      <c r="N874" s="31">
        <v>62</v>
      </c>
      <c r="O874" s="31">
        <v>0.49</v>
      </c>
      <c r="P874" s="58">
        <v>39477</v>
      </c>
      <c r="Q874" s="58">
        <v>39580</v>
      </c>
      <c r="R874" s="31" t="s">
        <v>2020</v>
      </c>
      <c r="S874" s="93" t="s">
        <v>3365</v>
      </c>
      <c r="T874" s="31" t="s">
        <v>1666</v>
      </c>
      <c r="U874" s="31" t="s">
        <v>3316</v>
      </c>
      <c r="V874" s="31" t="s">
        <v>3900</v>
      </c>
    </row>
    <row r="875" spans="2:22" ht="15.75">
      <c r="B875" s="13"/>
      <c r="C875" s="31"/>
      <c r="D875" s="32"/>
      <c r="E875" s="59">
        <v>10045338</v>
      </c>
      <c r="G875" s="55" t="s">
        <v>718</v>
      </c>
      <c r="H875" s="56" t="s">
        <v>3116</v>
      </c>
      <c r="I875" s="55" t="s">
        <v>2443</v>
      </c>
      <c r="J875" s="92">
        <v>91376</v>
      </c>
      <c r="K875" s="92"/>
      <c r="L875" s="55" t="s">
        <v>2443</v>
      </c>
      <c r="M875" s="92">
        <v>78701</v>
      </c>
      <c r="N875" s="92">
        <v>250</v>
      </c>
      <c r="O875" s="99">
        <v>1.759</v>
      </c>
      <c r="P875" s="58">
        <v>39254</v>
      </c>
      <c r="Q875" s="58">
        <v>39548</v>
      </c>
      <c r="R875" s="93" t="s">
        <v>3233</v>
      </c>
      <c r="S875" s="93" t="s">
        <v>2267</v>
      </c>
      <c r="T875" s="31" t="s">
        <v>1127</v>
      </c>
      <c r="U875" s="31" t="s">
        <v>3316</v>
      </c>
      <c r="V875" s="93" t="s">
        <v>2268</v>
      </c>
    </row>
    <row r="876" spans="2:22" ht="15.75">
      <c r="B876" s="13"/>
      <c r="C876" s="31"/>
      <c r="D876" s="32"/>
      <c r="E876" s="125">
        <v>10195465</v>
      </c>
      <c r="F876" s="13"/>
      <c r="G876" s="126" t="s">
        <v>1633</v>
      </c>
      <c r="H876" s="126" t="s">
        <v>2618</v>
      </c>
      <c r="I876" s="126" t="s">
        <v>1632</v>
      </c>
      <c r="J876" s="127">
        <v>733532</v>
      </c>
      <c r="K876" s="13"/>
      <c r="M876" s="127" t="s">
        <v>545</v>
      </c>
      <c r="N876" s="31">
        <v>64</v>
      </c>
      <c r="O876" s="129">
        <v>0.771</v>
      </c>
      <c r="P876" s="128">
        <v>39714</v>
      </c>
      <c r="Q876" s="128">
        <v>39931</v>
      </c>
      <c r="R876" s="127" t="s">
        <v>2020</v>
      </c>
      <c r="S876" s="127" t="s">
        <v>73</v>
      </c>
      <c r="T876" s="127" t="s">
        <v>2620</v>
      </c>
      <c r="U876" s="127" t="s">
        <v>912</v>
      </c>
      <c r="V876" s="31" t="s">
        <v>187</v>
      </c>
    </row>
    <row r="877" spans="2:22" ht="15.75">
      <c r="B877" s="13"/>
      <c r="C877" s="31"/>
      <c r="D877" s="32"/>
      <c r="E877" s="32">
        <v>10118430</v>
      </c>
      <c r="G877" s="13" t="s">
        <v>609</v>
      </c>
      <c r="H877" s="13" t="s">
        <v>1716</v>
      </c>
      <c r="I877" s="13" t="s">
        <v>610</v>
      </c>
      <c r="J877" s="31">
        <v>3345468</v>
      </c>
      <c r="M877" s="31">
        <v>78727</v>
      </c>
      <c r="N877" s="31">
        <v>14</v>
      </c>
      <c r="O877" s="52">
        <v>3.5</v>
      </c>
      <c r="P877" s="58">
        <v>39504</v>
      </c>
      <c r="Q877" s="58">
        <v>39744</v>
      </c>
      <c r="R877" s="93" t="s">
        <v>261</v>
      </c>
      <c r="S877" s="93" t="s">
        <v>262</v>
      </c>
      <c r="T877" s="31" t="s">
        <v>263</v>
      </c>
      <c r="U877" s="93" t="s">
        <v>912</v>
      </c>
      <c r="V877" s="31" t="s">
        <v>3900</v>
      </c>
    </row>
    <row r="878" spans="1:22" ht="15.75">
      <c r="A878" s="125"/>
      <c r="B878" s="13"/>
      <c r="D878" s="32"/>
      <c r="E878" s="125">
        <v>10811214</v>
      </c>
      <c r="F878" s="13"/>
      <c r="G878" s="126" t="s">
        <v>4506</v>
      </c>
      <c r="H878" s="126" t="s">
        <v>4534</v>
      </c>
      <c r="I878" s="126" t="s">
        <v>4505</v>
      </c>
      <c r="J878" s="127">
        <v>5001585</v>
      </c>
      <c r="K878" s="13"/>
      <c r="M878" s="127" t="s">
        <v>540</v>
      </c>
      <c r="N878" s="31">
        <v>45</v>
      </c>
      <c r="O878" s="135">
        <v>2.421</v>
      </c>
      <c r="P878" s="128">
        <v>41131</v>
      </c>
      <c r="Q878" s="128">
        <v>41333</v>
      </c>
      <c r="R878" s="31" t="s">
        <v>1879</v>
      </c>
      <c r="S878" s="127" t="s">
        <v>3568</v>
      </c>
      <c r="T878" s="127" t="s">
        <v>2233</v>
      </c>
      <c r="U878" s="31" t="s">
        <v>3316</v>
      </c>
      <c r="V878" s="31" t="s">
        <v>4547</v>
      </c>
    </row>
    <row r="879" spans="2:22" ht="15.75">
      <c r="B879" s="13"/>
      <c r="C879" s="31"/>
      <c r="D879" s="32"/>
      <c r="E879" s="125">
        <v>10988888</v>
      </c>
      <c r="F879" s="13"/>
      <c r="G879" s="126" t="s">
        <v>4820</v>
      </c>
      <c r="H879" s="126" t="s">
        <v>4572</v>
      </c>
      <c r="I879" s="126" t="s">
        <v>4573</v>
      </c>
      <c r="J879" s="127">
        <v>5055220</v>
      </c>
      <c r="K879" s="13"/>
      <c r="L879" s="126"/>
      <c r="M879" s="127" t="s">
        <v>545</v>
      </c>
      <c r="N879" s="31">
        <v>104</v>
      </c>
      <c r="O879" s="129">
        <v>3.995</v>
      </c>
      <c r="P879" s="128">
        <v>41480</v>
      </c>
      <c r="Q879" s="13"/>
      <c r="R879" s="31" t="s">
        <v>1879</v>
      </c>
      <c r="S879" s="127" t="s">
        <v>4847</v>
      </c>
      <c r="T879" s="127" t="s">
        <v>4719</v>
      </c>
      <c r="U879" s="31" t="s">
        <v>913</v>
      </c>
      <c r="V879" s="31" t="s">
        <v>4862</v>
      </c>
    </row>
    <row r="880" spans="2:22" ht="15.75">
      <c r="B880" s="13"/>
      <c r="C880" s="31"/>
      <c r="D880" s="32"/>
      <c r="E880" s="125">
        <v>10842909</v>
      </c>
      <c r="F880" s="13"/>
      <c r="G880" s="126" t="s">
        <v>4574</v>
      </c>
      <c r="H880" s="126" t="s">
        <v>4572</v>
      </c>
      <c r="I880" s="126" t="s">
        <v>4573</v>
      </c>
      <c r="J880" s="127">
        <v>5055220</v>
      </c>
      <c r="K880" s="13"/>
      <c r="M880" s="127" t="s">
        <v>545</v>
      </c>
      <c r="N880" s="31">
        <v>80</v>
      </c>
      <c r="O880" s="129">
        <v>3.995</v>
      </c>
      <c r="P880" s="128">
        <v>41197</v>
      </c>
      <c r="R880" s="31" t="s">
        <v>1879</v>
      </c>
      <c r="S880" s="127" t="s">
        <v>126</v>
      </c>
      <c r="T880" s="127" t="s">
        <v>1978</v>
      </c>
      <c r="U880" s="31" t="s">
        <v>560</v>
      </c>
      <c r="V880" s="31" t="s">
        <v>4668</v>
      </c>
    </row>
    <row r="881" spans="2:22" ht="15.75">
      <c r="B881" s="13"/>
      <c r="C881" s="31"/>
      <c r="D881" s="32"/>
      <c r="E881" s="57" t="s">
        <v>2953</v>
      </c>
      <c r="G881" s="13" t="s">
        <v>17</v>
      </c>
      <c r="H881" s="55" t="s">
        <v>1721</v>
      </c>
      <c r="I881" s="55" t="s">
        <v>3437</v>
      </c>
      <c r="J881" s="92">
        <v>3295683</v>
      </c>
      <c r="K881" s="92"/>
      <c r="L881" s="55" t="s">
        <v>3437</v>
      </c>
      <c r="M881" s="92">
        <v>78746</v>
      </c>
      <c r="N881" s="53">
        <v>24</v>
      </c>
      <c r="O881" s="99">
        <v>3.4</v>
      </c>
      <c r="P881" s="58">
        <v>39142</v>
      </c>
      <c r="Q881" s="58">
        <v>39658</v>
      </c>
      <c r="R881" s="93" t="s">
        <v>4340</v>
      </c>
      <c r="S881" s="93" t="s">
        <v>3171</v>
      </c>
      <c r="T881" s="31" t="s">
        <v>3172</v>
      </c>
      <c r="U881" s="93" t="s">
        <v>912</v>
      </c>
      <c r="V881" s="93" t="s">
        <v>2269</v>
      </c>
    </row>
    <row r="882" spans="2:22" ht="15.75">
      <c r="B882" s="13"/>
      <c r="C882" s="31"/>
      <c r="D882" s="32"/>
      <c r="G882" s="13" t="s">
        <v>886</v>
      </c>
      <c r="H882" s="13" t="s">
        <v>977</v>
      </c>
      <c r="I882" s="13" t="s">
        <v>1681</v>
      </c>
      <c r="L882" s="13" t="s">
        <v>1010</v>
      </c>
      <c r="M882" s="31">
        <v>78729</v>
      </c>
      <c r="N882" s="40">
        <v>358</v>
      </c>
      <c r="O882" s="52">
        <v>15.74</v>
      </c>
      <c r="P882" s="30">
        <v>36321</v>
      </c>
      <c r="Q882" s="30">
        <v>36510</v>
      </c>
      <c r="R882" s="30"/>
      <c r="S882" s="31" t="s">
        <v>887</v>
      </c>
      <c r="T882" s="31" t="s">
        <v>3547</v>
      </c>
      <c r="U882" s="31" t="s">
        <v>3316</v>
      </c>
      <c r="V882" s="31" t="s">
        <v>343</v>
      </c>
    </row>
    <row r="883" spans="2:22" ht="15.75">
      <c r="B883" s="13"/>
      <c r="C883" s="31"/>
      <c r="D883" s="32"/>
      <c r="E883" s="32">
        <v>207089</v>
      </c>
      <c r="G883" s="13" t="s">
        <v>3888</v>
      </c>
      <c r="H883" s="13" t="s">
        <v>3754</v>
      </c>
      <c r="I883" s="13" t="s">
        <v>183</v>
      </c>
      <c r="L883" s="13" t="s">
        <v>3889</v>
      </c>
      <c r="M883" s="31">
        <v>78741</v>
      </c>
      <c r="N883" s="31">
        <v>280</v>
      </c>
      <c r="O883" s="52">
        <v>15.04</v>
      </c>
      <c r="P883" s="30">
        <v>37467</v>
      </c>
      <c r="Q883" s="30">
        <v>37529</v>
      </c>
      <c r="R883" s="31" t="s">
        <v>748</v>
      </c>
      <c r="S883" s="31" t="s">
        <v>4262</v>
      </c>
      <c r="T883" s="31" t="s">
        <v>1390</v>
      </c>
      <c r="U883" s="31" t="s">
        <v>3316</v>
      </c>
      <c r="V883" s="31" t="s">
        <v>3751</v>
      </c>
    </row>
    <row r="884" spans="2:22" ht="15.75">
      <c r="B884" s="13"/>
      <c r="C884" s="31"/>
      <c r="D884" s="32"/>
      <c r="E884" s="125">
        <v>11156323</v>
      </c>
      <c r="F884" s="13"/>
      <c r="G884" s="126" t="s">
        <v>5138</v>
      </c>
      <c r="H884" s="126" t="s">
        <v>5136</v>
      </c>
      <c r="I884" s="126" t="s">
        <v>5137</v>
      </c>
      <c r="J884" s="127">
        <v>5098120</v>
      </c>
      <c r="K884" s="13"/>
      <c r="M884" s="127" t="s">
        <v>4086</v>
      </c>
      <c r="N884" s="31">
        <v>55</v>
      </c>
      <c r="O884" s="135">
        <v>4.08</v>
      </c>
      <c r="P884" s="128">
        <v>41789</v>
      </c>
      <c r="Q884" s="126"/>
      <c r="R884" s="31" t="s">
        <v>4490</v>
      </c>
      <c r="S884" s="127" t="s">
        <v>5162</v>
      </c>
      <c r="T884" s="127" t="s">
        <v>119</v>
      </c>
      <c r="U884" s="127" t="s">
        <v>913</v>
      </c>
      <c r="V884" s="31" t="s">
        <v>5178</v>
      </c>
    </row>
    <row r="885" spans="2:22" ht="15.75">
      <c r="B885" s="13"/>
      <c r="C885" s="31"/>
      <c r="D885" s="32"/>
      <c r="G885" s="13" t="s">
        <v>1297</v>
      </c>
      <c r="H885" s="13" t="s">
        <v>1298</v>
      </c>
      <c r="I885" s="13" t="s">
        <v>1299</v>
      </c>
      <c r="L885" s="13" t="s">
        <v>1006</v>
      </c>
      <c r="M885" s="31">
        <v>78753</v>
      </c>
      <c r="N885" s="40">
        <v>84</v>
      </c>
      <c r="O885" s="52">
        <v>10.2</v>
      </c>
      <c r="P885" s="30">
        <v>35292</v>
      </c>
      <c r="Q885" s="30">
        <v>35650</v>
      </c>
      <c r="R885" s="30"/>
      <c r="S885" s="31" t="s">
        <v>1250</v>
      </c>
      <c r="T885" s="31" t="s">
        <v>1251</v>
      </c>
      <c r="U885" s="31" t="s">
        <v>3316</v>
      </c>
      <c r="V885" s="31" t="s">
        <v>3535</v>
      </c>
    </row>
    <row r="886" spans="2:22" ht="15.75">
      <c r="B886" s="13"/>
      <c r="C886" s="31"/>
      <c r="D886" s="32"/>
      <c r="G886" s="13" t="s">
        <v>1252</v>
      </c>
      <c r="H886" s="13" t="s">
        <v>1253</v>
      </c>
      <c r="I886" s="13" t="s">
        <v>875</v>
      </c>
      <c r="L886" s="13" t="s">
        <v>1007</v>
      </c>
      <c r="M886" s="31">
        <v>78703</v>
      </c>
      <c r="N886" s="40">
        <v>271</v>
      </c>
      <c r="O886" s="52">
        <v>9.2</v>
      </c>
      <c r="P886" s="30">
        <v>34592</v>
      </c>
      <c r="Q886" s="30">
        <v>34613</v>
      </c>
      <c r="R886" s="30"/>
      <c r="S886" s="31" t="s">
        <v>876</v>
      </c>
      <c r="T886" s="31" t="s">
        <v>877</v>
      </c>
      <c r="U886" s="31" t="s">
        <v>3316</v>
      </c>
      <c r="V886" s="31" t="s">
        <v>3527</v>
      </c>
    </row>
    <row r="887" spans="2:22" ht="15.75">
      <c r="B887" s="13"/>
      <c r="C887" s="31"/>
      <c r="D887" s="32"/>
      <c r="G887" s="13" t="s">
        <v>878</v>
      </c>
      <c r="H887" s="13" t="s">
        <v>879</v>
      </c>
      <c r="I887" s="13" t="s">
        <v>880</v>
      </c>
      <c r="L887" s="13" t="s">
        <v>1008</v>
      </c>
      <c r="M887" s="31">
        <v>78748</v>
      </c>
      <c r="N887" s="40">
        <v>200</v>
      </c>
      <c r="O887" s="52">
        <v>14.75</v>
      </c>
      <c r="P887" s="30">
        <v>36104</v>
      </c>
      <c r="Q887" s="30">
        <v>36175</v>
      </c>
      <c r="R887" s="30"/>
      <c r="S887" s="31" t="s">
        <v>881</v>
      </c>
      <c r="T887" s="31" t="s">
        <v>882</v>
      </c>
      <c r="U887" s="31" t="s">
        <v>3316</v>
      </c>
      <c r="V887" s="31" t="s">
        <v>3544</v>
      </c>
    </row>
    <row r="888" spans="2:22" ht="15.75">
      <c r="B888" s="13"/>
      <c r="C888" s="31"/>
      <c r="D888" s="32"/>
      <c r="E888" s="32">
        <v>214848</v>
      </c>
      <c r="G888" s="13" t="s">
        <v>3386</v>
      </c>
      <c r="H888" s="13" t="s">
        <v>3385</v>
      </c>
      <c r="I888" s="47" t="s">
        <v>1046</v>
      </c>
      <c r="J888" s="46">
        <v>3049623</v>
      </c>
      <c r="K888" s="46"/>
      <c r="L888" s="13" t="s">
        <v>2848</v>
      </c>
      <c r="M888" s="31">
        <v>78751</v>
      </c>
      <c r="N888" s="31">
        <v>800</v>
      </c>
      <c r="O888" s="52">
        <v>22.5</v>
      </c>
      <c r="P888" s="104">
        <v>37671</v>
      </c>
      <c r="Q888" s="104">
        <v>38001</v>
      </c>
      <c r="R888" s="105" t="s">
        <v>2032</v>
      </c>
      <c r="S888" s="31" t="s">
        <v>3387</v>
      </c>
      <c r="T888" s="46" t="s">
        <v>1127</v>
      </c>
      <c r="U888" s="31" t="s">
        <v>3316</v>
      </c>
      <c r="V888" s="31" t="s">
        <v>2015</v>
      </c>
    </row>
    <row r="889" spans="2:22" ht="15.75">
      <c r="B889" s="13"/>
      <c r="C889" s="31"/>
      <c r="D889" s="32"/>
      <c r="E889" s="125">
        <v>10946723</v>
      </c>
      <c r="F889" s="13"/>
      <c r="G889" s="13" t="s">
        <v>4758</v>
      </c>
      <c r="H889" s="126" t="s">
        <v>5186</v>
      </c>
      <c r="I889" s="13" t="s">
        <v>4759</v>
      </c>
      <c r="J889" s="127">
        <v>3359888</v>
      </c>
      <c r="K889" s="13"/>
      <c r="M889" s="127">
        <v>78745</v>
      </c>
      <c r="N889" s="4">
        <v>172</v>
      </c>
      <c r="O889" s="52">
        <v>6.349</v>
      </c>
      <c r="P889" s="128">
        <v>41404</v>
      </c>
      <c r="Q889" s="128">
        <v>41516</v>
      </c>
      <c r="R889" s="31" t="s">
        <v>4088</v>
      </c>
      <c r="S889" s="31" t="s">
        <v>4783</v>
      </c>
      <c r="T889" s="31" t="s">
        <v>1871</v>
      </c>
      <c r="U889" s="31" t="s">
        <v>177</v>
      </c>
      <c r="V889" s="93" t="s">
        <v>4840</v>
      </c>
    </row>
    <row r="890" spans="2:22" ht="15.75">
      <c r="B890" s="13"/>
      <c r="C890" s="31"/>
      <c r="D890" s="32"/>
      <c r="E890" s="59">
        <v>249464</v>
      </c>
      <c r="G890" s="55" t="s">
        <v>1703</v>
      </c>
      <c r="H890" s="13" t="s">
        <v>1977</v>
      </c>
      <c r="I890" s="13" t="s">
        <v>3873</v>
      </c>
      <c r="J890" s="31">
        <v>3076131</v>
      </c>
      <c r="L890" s="13" t="s">
        <v>1030</v>
      </c>
      <c r="M890" s="31">
        <v>78750</v>
      </c>
      <c r="N890" s="40">
        <v>89</v>
      </c>
      <c r="O890" s="52">
        <v>9.323</v>
      </c>
      <c r="P890" s="30">
        <v>36920</v>
      </c>
      <c r="Q890" s="30">
        <v>37302</v>
      </c>
      <c r="R890" s="31" t="s">
        <v>751</v>
      </c>
      <c r="S890" s="31" t="s">
        <v>1219</v>
      </c>
      <c r="T890" s="31" t="s">
        <v>1031</v>
      </c>
      <c r="U890" s="31" t="s">
        <v>560</v>
      </c>
      <c r="V890" s="31" t="s">
        <v>1087</v>
      </c>
    </row>
    <row r="891" spans="1:22" ht="15.75">
      <c r="A891" s="32"/>
      <c r="B891" s="31"/>
      <c r="D891" s="32"/>
      <c r="E891" s="59">
        <v>283395</v>
      </c>
      <c r="G891" s="55" t="s">
        <v>2168</v>
      </c>
      <c r="H891" s="55" t="s">
        <v>4235</v>
      </c>
      <c r="I891" s="55" t="s">
        <v>131</v>
      </c>
      <c r="J891" s="92"/>
      <c r="K891" s="92"/>
      <c r="L891" s="55" t="s">
        <v>2169</v>
      </c>
      <c r="M891" s="31">
        <v>78757</v>
      </c>
      <c r="N891" s="61">
        <v>232</v>
      </c>
      <c r="O891" s="99">
        <v>15.006</v>
      </c>
      <c r="P891" s="58">
        <v>38608</v>
      </c>
      <c r="Q891" s="58">
        <v>38789</v>
      </c>
      <c r="R891" s="31" t="s">
        <v>2020</v>
      </c>
      <c r="S891" s="31" t="s">
        <v>1610</v>
      </c>
      <c r="T891" s="31" t="s">
        <v>1611</v>
      </c>
      <c r="U891" s="93" t="s">
        <v>560</v>
      </c>
      <c r="V891" s="31" t="s">
        <v>736</v>
      </c>
    </row>
    <row r="892" spans="2:22" ht="15.75">
      <c r="B892" s="13"/>
      <c r="C892" s="31"/>
      <c r="D892" s="32"/>
      <c r="E892" s="32">
        <v>204983</v>
      </c>
      <c r="G892" s="13" t="s">
        <v>4274</v>
      </c>
      <c r="H892" s="13" t="s">
        <v>2095</v>
      </c>
      <c r="I892" s="13" t="s">
        <v>4040</v>
      </c>
      <c r="L892" s="13" t="s">
        <v>1397</v>
      </c>
      <c r="M892" s="7">
        <v>78704</v>
      </c>
      <c r="N892" s="31">
        <v>24</v>
      </c>
      <c r="O892" s="52">
        <v>1.716</v>
      </c>
      <c r="P892" s="30">
        <v>37413</v>
      </c>
      <c r="Q892" s="30">
        <v>37824</v>
      </c>
      <c r="R892" s="31" t="s">
        <v>4340</v>
      </c>
      <c r="S892" s="31" t="s">
        <v>1922</v>
      </c>
      <c r="T892" s="31" t="s">
        <v>1923</v>
      </c>
      <c r="U892" s="31" t="s">
        <v>560</v>
      </c>
      <c r="V892" s="31" t="s">
        <v>2311</v>
      </c>
    </row>
    <row r="893" spans="2:22" ht="15.75">
      <c r="B893" s="13"/>
      <c r="C893" s="31"/>
      <c r="D893" s="32"/>
      <c r="E893" s="59">
        <v>291116</v>
      </c>
      <c r="G893" s="55" t="s">
        <v>924</v>
      </c>
      <c r="H893" s="55" t="s">
        <v>5</v>
      </c>
      <c r="I893" s="55" t="s">
        <v>925</v>
      </c>
      <c r="J893" s="92"/>
      <c r="K893" s="92"/>
      <c r="L893" s="55" t="s">
        <v>925</v>
      </c>
      <c r="M893" s="31">
        <v>78702</v>
      </c>
      <c r="N893" s="92">
        <v>60</v>
      </c>
      <c r="O893" s="99">
        <v>0.9</v>
      </c>
      <c r="P893" s="58">
        <v>38791</v>
      </c>
      <c r="Q893" s="58">
        <v>38883</v>
      </c>
      <c r="R893" s="46" t="s">
        <v>602</v>
      </c>
      <c r="S893" s="93" t="s">
        <v>2396</v>
      </c>
      <c r="T893" s="93" t="s">
        <v>2397</v>
      </c>
      <c r="U893" s="31" t="s">
        <v>3316</v>
      </c>
      <c r="V893" s="31" t="s">
        <v>1956</v>
      </c>
    </row>
    <row r="894" spans="2:22" ht="15.75">
      <c r="B894" s="13"/>
      <c r="C894" s="31"/>
      <c r="D894" s="32">
        <v>1</v>
      </c>
      <c r="G894" s="13" t="s">
        <v>883</v>
      </c>
      <c r="H894" s="13" t="s">
        <v>1134</v>
      </c>
      <c r="I894" s="13" t="s">
        <v>1135</v>
      </c>
      <c r="L894" s="13" t="s">
        <v>1009</v>
      </c>
      <c r="M894" s="31">
        <v>78741</v>
      </c>
      <c r="N894" s="40">
        <v>325</v>
      </c>
      <c r="O894" s="52">
        <v>19.13</v>
      </c>
      <c r="P894" s="30">
        <v>35618</v>
      </c>
      <c r="Q894" s="30">
        <v>35682</v>
      </c>
      <c r="R894" s="30"/>
      <c r="S894" s="31" t="s">
        <v>884</v>
      </c>
      <c r="T894" s="31" t="s">
        <v>885</v>
      </c>
      <c r="U894" s="31" t="s">
        <v>3316</v>
      </c>
      <c r="V894" s="31" t="s">
        <v>3539</v>
      </c>
    </row>
    <row r="895" spans="2:22" ht="15.75">
      <c r="B895" s="13"/>
      <c r="C895" s="31"/>
      <c r="D895" s="32"/>
      <c r="E895" s="57" t="s">
        <v>3686</v>
      </c>
      <c r="G895" s="56" t="s">
        <v>4372</v>
      </c>
      <c r="H895" s="56" t="s">
        <v>3160</v>
      </c>
      <c r="I895" s="55" t="s">
        <v>3687</v>
      </c>
      <c r="J895" s="92"/>
      <c r="K895" s="92"/>
      <c r="L895" s="32" t="s">
        <v>3687</v>
      </c>
      <c r="M895" s="31">
        <v>78705</v>
      </c>
      <c r="N895" s="92">
        <v>12</v>
      </c>
      <c r="O895" s="99">
        <v>1.1</v>
      </c>
      <c r="P895" s="58">
        <v>38593</v>
      </c>
      <c r="Q895" s="58">
        <v>38736</v>
      </c>
      <c r="R895" s="31" t="s">
        <v>2020</v>
      </c>
      <c r="S895" s="31" t="s">
        <v>3685</v>
      </c>
      <c r="T895" s="31" t="s">
        <v>1181</v>
      </c>
      <c r="U895" s="31" t="s">
        <v>3316</v>
      </c>
      <c r="V895" s="31" t="s">
        <v>736</v>
      </c>
    </row>
    <row r="896" spans="2:22" ht="15.75">
      <c r="B896" s="13"/>
      <c r="C896" s="31"/>
      <c r="D896" s="32"/>
      <c r="E896" s="125">
        <v>11115809</v>
      </c>
      <c r="F896" s="13"/>
      <c r="G896" s="126" t="s">
        <v>5109</v>
      </c>
      <c r="H896" s="126" t="s">
        <v>5107</v>
      </c>
      <c r="I896" s="126" t="s">
        <v>5108</v>
      </c>
      <c r="J896" s="127">
        <v>5093381</v>
      </c>
      <c r="K896" s="13"/>
      <c r="M896" s="127" t="s">
        <v>538</v>
      </c>
      <c r="N896" s="31">
        <v>176</v>
      </c>
      <c r="O896" s="135">
        <v>0.5997</v>
      </c>
      <c r="P896" s="128">
        <v>41732</v>
      </c>
      <c r="Q896" s="126"/>
      <c r="R896" s="127" t="s">
        <v>1879</v>
      </c>
      <c r="S896" s="127" t="s">
        <v>5140</v>
      </c>
      <c r="T896" s="127" t="s">
        <v>2232</v>
      </c>
      <c r="U896" s="127" t="s">
        <v>913</v>
      </c>
      <c r="V896" s="31" t="s">
        <v>5178</v>
      </c>
    </row>
    <row r="897" spans="1:22" ht="15.75">
      <c r="A897" s="125"/>
      <c r="B897" s="13"/>
      <c r="C897" s="126"/>
      <c r="D897" s="32"/>
      <c r="E897" s="125">
        <v>10712475</v>
      </c>
      <c r="F897" s="13"/>
      <c r="G897" s="126" t="s">
        <v>1852</v>
      </c>
      <c r="H897" s="126" t="s">
        <v>1851</v>
      </c>
      <c r="I897" s="126" t="s">
        <v>1853</v>
      </c>
      <c r="J897" s="127">
        <v>467859</v>
      </c>
      <c r="K897" s="126"/>
      <c r="M897" s="127" t="s">
        <v>3638</v>
      </c>
      <c r="N897" s="31">
        <v>158</v>
      </c>
      <c r="O897" s="132">
        <v>2.38</v>
      </c>
      <c r="P897" s="128">
        <v>40939</v>
      </c>
      <c r="Q897" s="13"/>
      <c r="R897" s="127" t="s">
        <v>1879</v>
      </c>
      <c r="S897" s="127" t="s">
        <v>3699</v>
      </c>
      <c r="T897" s="127" t="s">
        <v>1871</v>
      </c>
      <c r="U897" s="127" t="s">
        <v>560</v>
      </c>
      <c r="V897" s="31" t="s">
        <v>4414</v>
      </c>
    </row>
    <row r="898" spans="2:22" ht="15.75">
      <c r="B898" s="13"/>
      <c r="C898" s="31"/>
      <c r="D898" s="32"/>
      <c r="E898" s="125">
        <v>11066918</v>
      </c>
      <c r="F898" s="13"/>
      <c r="G898" s="126" t="s">
        <v>4918</v>
      </c>
      <c r="H898" s="126" t="s">
        <v>4916</v>
      </c>
      <c r="I898" s="126" t="s">
        <v>4917</v>
      </c>
      <c r="J898" s="127">
        <v>3047128</v>
      </c>
      <c r="K898" s="126"/>
      <c r="M898" s="127" t="s">
        <v>2651</v>
      </c>
      <c r="N898" s="31">
        <v>179</v>
      </c>
      <c r="O898" s="129">
        <v>4.43</v>
      </c>
      <c r="P898" s="128">
        <v>41627</v>
      </c>
      <c r="Q898" s="120"/>
      <c r="R898" s="31" t="s">
        <v>4088</v>
      </c>
      <c r="S898" s="127" t="s">
        <v>4968</v>
      </c>
      <c r="T898" s="127" t="s">
        <v>2339</v>
      </c>
      <c r="U898" s="93" t="s">
        <v>913</v>
      </c>
      <c r="V898" s="31" t="s">
        <v>4987</v>
      </c>
    </row>
    <row r="899" spans="2:22" ht="15.75">
      <c r="B899" s="13"/>
      <c r="C899" s="31"/>
      <c r="D899" s="32"/>
      <c r="E899" s="125">
        <v>11061690</v>
      </c>
      <c r="F899" s="13"/>
      <c r="G899" s="126" t="s">
        <v>4909</v>
      </c>
      <c r="H899" s="126" t="s">
        <v>4908</v>
      </c>
      <c r="I899" s="126" t="s">
        <v>4910</v>
      </c>
      <c r="J899" s="127">
        <v>3320619</v>
      </c>
      <c r="K899" s="126"/>
      <c r="M899" s="127" t="s">
        <v>545</v>
      </c>
      <c r="N899" s="31">
        <v>13</v>
      </c>
      <c r="O899" s="129">
        <v>1.64</v>
      </c>
      <c r="P899" s="128">
        <v>41618</v>
      </c>
      <c r="Q899" s="120"/>
      <c r="R899" s="31" t="s">
        <v>4088</v>
      </c>
      <c r="S899" s="127" t="s">
        <v>4963</v>
      </c>
      <c r="T899" s="127" t="s">
        <v>4962</v>
      </c>
      <c r="U899" s="93" t="s">
        <v>913</v>
      </c>
      <c r="V899" s="31" t="s">
        <v>4987</v>
      </c>
    </row>
    <row r="900" spans="2:22" ht="15.75">
      <c r="B900" s="13"/>
      <c r="C900" s="31"/>
      <c r="D900" s="32"/>
      <c r="E900" s="32">
        <v>165074</v>
      </c>
      <c r="G900" s="13" t="s">
        <v>3999</v>
      </c>
      <c r="H900" s="13" t="s">
        <v>75</v>
      </c>
      <c r="I900" s="13" t="s">
        <v>2984</v>
      </c>
      <c r="L900" s="13" t="s">
        <v>1011</v>
      </c>
      <c r="M900" s="31">
        <v>78726</v>
      </c>
      <c r="N900" s="40">
        <v>540</v>
      </c>
      <c r="O900" s="52">
        <v>38.77</v>
      </c>
      <c r="P900" s="30">
        <v>36740</v>
      </c>
      <c r="Q900" s="30">
        <v>36781</v>
      </c>
      <c r="R900" s="30"/>
      <c r="S900" s="31" t="s">
        <v>3610</v>
      </c>
      <c r="T900" s="31" t="s">
        <v>4000</v>
      </c>
      <c r="U900" s="31" t="s">
        <v>3316</v>
      </c>
      <c r="V900" s="31" t="s">
        <v>1760</v>
      </c>
    </row>
    <row r="901" spans="2:22" ht="15.75">
      <c r="B901" s="13"/>
      <c r="C901" s="31"/>
      <c r="D901" s="32"/>
      <c r="E901" s="32">
        <v>10129078</v>
      </c>
      <c r="G901" s="13" t="s">
        <v>44</v>
      </c>
      <c r="H901" s="13" t="s">
        <v>3488</v>
      </c>
      <c r="I901" s="13" t="s">
        <v>3489</v>
      </c>
      <c r="J901" s="31">
        <v>667640</v>
      </c>
      <c r="M901" s="31">
        <v>78756</v>
      </c>
      <c r="N901" s="31">
        <v>8</v>
      </c>
      <c r="O901" s="52">
        <v>0.39</v>
      </c>
      <c r="P901" s="58">
        <v>39533</v>
      </c>
      <c r="Q901" s="13"/>
      <c r="R901" s="93" t="s">
        <v>1662</v>
      </c>
      <c r="S901" s="93" t="s">
        <v>2090</v>
      </c>
      <c r="T901" s="31" t="s">
        <v>2091</v>
      </c>
      <c r="U901" s="127" t="s">
        <v>560</v>
      </c>
      <c r="V901" s="31" t="s">
        <v>3900</v>
      </c>
    </row>
    <row r="902" spans="2:22" ht="15.75">
      <c r="B902" s="13"/>
      <c r="C902" s="31"/>
      <c r="D902" s="32"/>
      <c r="E902" s="32">
        <v>10052949</v>
      </c>
      <c r="G902" s="13" t="s">
        <v>548</v>
      </c>
      <c r="H902" s="13" t="s">
        <v>1751</v>
      </c>
      <c r="I902" s="13" t="s">
        <v>3637</v>
      </c>
      <c r="J902" s="31">
        <v>667640</v>
      </c>
      <c r="L902" s="34"/>
      <c r="M902" s="31" t="s">
        <v>3638</v>
      </c>
      <c r="N902" s="92">
        <v>8</v>
      </c>
      <c r="O902" s="99">
        <v>0.39</v>
      </c>
      <c r="P902" s="58">
        <v>39280</v>
      </c>
      <c r="Q902" s="13"/>
      <c r="R902" s="93" t="s">
        <v>1662</v>
      </c>
      <c r="S902" s="93" t="s">
        <v>1664</v>
      </c>
      <c r="T902" s="31" t="s">
        <v>1663</v>
      </c>
      <c r="U902" s="31" t="s">
        <v>560</v>
      </c>
      <c r="V902" s="93" t="s">
        <v>4084</v>
      </c>
    </row>
    <row r="903" spans="2:22" ht="15.75">
      <c r="B903" s="13"/>
      <c r="C903" s="31"/>
      <c r="D903" s="32"/>
      <c r="E903" s="57" t="s">
        <v>149</v>
      </c>
      <c r="G903" s="55" t="s">
        <v>701</v>
      </c>
      <c r="H903" s="55" t="s">
        <v>1300</v>
      </c>
      <c r="I903" s="32" t="s">
        <v>1244</v>
      </c>
      <c r="J903" s="31">
        <v>626780</v>
      </c>
      <c r="L903" s="55" t="s">
        <v>331</v>
      </c>
      <c r="M903" s="92">
        <v>78705</v>
      </c>
      <c r="N903" s="92">
        <v>16</v>
      </c>
      <c r="O903" s="99">
        <v>0.835</v>
      </c>
      <c r="P903" s="58">
        <v>38918</v>
      </c>
      <c r="Q903" s="58">
        <v>39266</v>
      </c>
      <c r="R903" s="31" t="s">
        <v>4088</v>
      </c>
      <c r="S903" s="93" t="s">
        <v>332</v>
      </c>
      <c r="T903" s="93" t="s">
        <v>333</v>
      </c>
      <c r="U903" s="31" t="s">
        <v>3316</v>
      </c>
      <c r="V903" s="31" t="s">
        <v>775</v>
      </c>
    </row>
    <row r="904" spans="2:22" ht="15.75">
      <c r="B904" s="13"/>
      <c r="C904" s="31"/>
      <c r="D904" s="32"/>
      <c r="E904" s="125">
        <v>10208524</v>
      </c>
      <c r="F904" s="13"/>
      <c r="G904" s="126" t="s">
        <v>4175</v>
      </c>
      <c r="H904" s="126" t="s">
        <v>4176</v>
      </c>
      <c r="I904" s="126" t="s">
        <v>4177</v>
      </c>
      <c r="J904" s="127">
        <v>3372865</v>
      </c>
      <c r="K904" s="126"/>
      <c r="M904" s="127" t="s">
        <v>3935</v>
      </c>
      <c r="N904" s="31">
        <v>306</v>
      </c>
      <c r="O904" s="131">
        <v>20.305</v>
      </c>
      <c r="P904" s="128">
        <v>39752</v>
      </c>
      <c r="Q904" s="13"/>
      <c r="R904" s="127" t="s">
        <v>261</v>
      </c>
      <c r="S904" s="127" t="s">
        <v>4178</v>
      </c>
      <c r="T904" s="127" t="s">
        <v>4179</v>
      </c>
      <c r="U904" s="127" t="s">
        <v>560</v>
      </c>
      <c r="V904" s="31" t="s">
        <v>2265</v>
      </c>
    </row>
    <row r="905" spans="2:22" ht="15.75">
      <c r="B905" s="13"/>
      <c r="C905" s="31"/>
      <c r="D905" s="32"/>
      <c r="E905" s="59">
        <v>305287</v>
      </c>
      <c r="G905" s="59" t="s">
        <v>1430</v>
      </c>
      <c r="H905" s="59" t="s">
        <v>1027</v>
      </c>
      <c r="I905" s="59" t="s">
        <v>655</v>
      </c>
      <c r="J905" s="127">
        <v>3328537</v>
      </c>
      <c r="K905" s="92"/>
      <c r="L905" s="55" t="s">
        <v>655</v>
      </c>
      <c r="M905" s="92">
        <v>78748</v>
      </c>
      <c r="N905" s="92">
        <v>248</v>
      </c>
      <c r="O905" s="99">
        <v>14.82</v>
      </c>
      <c r="P905" s="113">
        <v>38993</v>
      </c>
      <c r="Q905" s="58">
        <v>39324</v>
      </c>
      <c r="R905" s="92" t="s">
        <v>4340</v>
      </c>
      <c r="S905" s="92" t="s">
        <v>459</v>
      </c>
      <c r="T905" s="92" t="s">
        <v>460</v>
      </c>
      <c r="U905" s="31" t="s">
        <v>3316</v>
      </c>
      <c r="V905" s="31" t="s">
        <v>4337</v>
      </c>
    </row>
    <row r="906" spans="2:22" ht="15.75">
      <c r="B906" s="13"/>
      <c r="C906" s="31"/>
      <c r="D906" s="32"/>
      <c r="E906" s="59">
        <v>283309</v>
      </c>
      <c r="G906" s="55" t="s">
        <v>654</v>
      </c>
      <c r="H906" s="55" t="s">
        <v>737</v>
      </c>
      <c r="I906" s="55" t="s">
        <v>2065</v>
      </c>
      <c r="J906" s="92"/>
      <c r="K906" s="92"/>
      <c r="L906" s="55" t="s">
        <v>655</v>
      </c>
      <c r="M906" s="31">
        <v>78748</v>
      </c>
      <c r="N906" s="40">
        <v>248</v>
      </c>
      <c r="O906" s="99">
        <v>14.8</v>
      </c>
      <c r="P906" s="58">
        <v>38607</v>
      </c>
      <c r="Q906" s="58">
        <v>38771</v>
      </c>
      <c r="R906" s="31" t="s">
        <v>2020</v>
      </c>
      <c r="S906" s="31" t="s">
        <v>4262</v>
      </c>
      <c r="T906" s="31" t="s">
        <v>1390</v>
      </c>
      <c r="U906" s="31" t="s">
        <v>3316</v>
      </c>
      <c r="V906" s="31" t="s">
        <v>736</v>
      </c>
    </row>
    <row r="907" spans="2:22" ht="15.75">
      <c r="B907" s="13"/>
      <c r="C907" s="31"/>
      <c r="D907" s="32"/>
      <c r="E907" s="59">
        <v>309032</v>
      </c>
      <c r="G907" s="59" t="s">
        <v>3421</v>
      </c>
      <c r="H907" s="59" t="s">
        <v>1284</v>
      </c>
      <c r="I907" s="59" t="s">
        <v>3422</v>
      </c>
      <c r="J907" s="92">
        <v>3279123</v>
      </c>
      <c r="K907" s="92"/>
      <c r="L907" s="59" t="s">
        <v>3422</v>
      </c>
      <c r="M907" s="92">
        <v>78728</v>
      </c>
      <c r="N907" s="92">
        <v>336</v>
      </c>
      <c r="O907" s="99">
        <v>15.761</v>
      </c>
      <c r="P907" s="113">
        <v>39057</v>
      </c>
      <c r="Q907" s="113">
        <v>39223</v>
      </c>
      <c r="R907" s="92" t="s">
        <v>4088</v>
      </c>
      <c r="S907" s="92" t="s">
        <v>244</v>
      </c>
      <c r="T907" s="92" t="s">
        <v>245</v>
      </c>
      <c r="U907" s="31" t="s">
        <v>3316</v>
      </c>
      <c r="V907" s="31" t="s">
        <v>4337</v>
      </c>
    </row>
    <row r="908" spans="2:22" ht="15.75">
      <c r="B908" s="13"/>
      <c r="C908" s="31"/>
      <c r="D908" s="32"/>
      <c r="E908" s="125" t="s">
        <v>4853</v>
      </c>
      <c r="F908" s="13"/>
      <c r="G908" s="59" t="s">
        <v>4830</v>
      </c>
      <c r="H908" s="126" t="s">
        <v>250</v>
      </c>
      <c r="I908" s="126" t="s">
        <v>3456</v>
      </c>
      <c r="J908" s="127">
        <v>3223367</v>
      </c>
      <c r="K908" s="126"/>
      <c r="L908" s="126"/>
      <c r="M908" s="127" t="s">
        <v>34</v>
      </c>
      <c r="N908" s="31">
        <v>143</v>
      </c>
      <c r="O908" s="129">
        <v>69.09</v>
      </c>
      <c r="P908" s="128">
        <v>40392</v>
      </c>
      <c r="Q908" s="128">
        <v>40459</v>
      </c>
      <c r="R908" s="31" t="s">
        <v>1034</v>
      </c>
      <c r="S908" s="127" t="s">
        <v>251</v>
      </c>
      <c r="T908" s="127" t="s">
        <v>2072</v>
      </c>
      <c r="U908" s="31" t="s">
        <v>3316</v>
      </c>
      <c r="V908" s="31" t="s">
        <v>3856</v>
      </c>
    </row>
    <row r="909" spans="2:22" ht="15.75">
      <c r="B909" s="13"/>
      <c r="C909" s="31"/>
      <c r="D909" s="32"/>
      <c r="E909" s="32">
        <v>174473</v>
      </c>
      <c r="G909" s="13" t="s">
        <v>1032</v>
      </c>
      <c r="H909" s="13" t="s">
        <v>1079</v>
      </c>
      <c r="I909" s="13" t="s">
        <v>3874</v>
      </c>
      <c r="L909" s="13" t="s">
        <v>1033</v>
      </c>
      <c r="M909" s="31">
        <v>78753</v>
      </c>
      <c r="N909" s="40">
        <v>56</v>
      </c>
      <c r="O909" s="52">
        <v>2.74</v>
      </c>
      <c r="P909" s="30">
        <v>37028</v>
      </c>
      <c r="Q909" s="30">
        <v>37112</v>
      </c>
      <c r="R909" s="31" t="s">
        <v>1034</v>
      </c>
      <c r="S909" s="31" t="s">
        <v>1035</v>
      </c>
      <c r="T909" s="31" t="s">
        <v>1036</v>
      </c>
      <c r="U909" s="31" t="s">
        <v>3316</v>
      </c>
      <c r="V909" s="31" t="s">
        <v>1088</v>
      </c>
    </row>
    <row r="910" spans="2:22" ht="15.75">
      <c r="B910" s="13"/>
      <c r="C910" s="31"/>
      <c r="D910" s="32"/>
      <c r="E910" s="125">
        <v>10420758</v>
      </c>
      <c r="F910" s="13"/>
      <c r="G910" s="126" t="s">
        <v>2705</v>
      </c>
      <c r="H910" s="126" t="s">
        <v>1937</v>
      </c>
      <c r="I910" s="126" t="s">
        <v>2704</v>
      </c>
      <c r="J910" s="127">
        <v>3295833</v>
      </c>
      <c r="K910" s="126"/>
      <c r="L910" s="126"/>
      <c r="M910" s="127" t="s">
        <v>545</v>
      </c>
      <c r="N910" s="31">
        <v>13</v>
      </c>
      <c r="O910" s="31">
        <v>1.436</v>
      </c>
      <c r="P910" s="128">
        <v>40270</v>
      </c>
      <c r="Q910" s="128">
        <v>40505</v>
      </c>
      <c r="R910" s="31" t="s">
        <v>4088</v>
      </c>
      <c r="S910" s="127" t="s">
        <v>126</v>
      </c>
      <c r="T910" s="127" t="s">
        <v>1978</v>
      </c>
      <c r="U910" s="31" t="s">
        <v>177</v>
      </c>
      <c r="V910" s="31" t="s">
        <v>948</v>
      </c>
    </row>
    <row r="911" spans="2:22" ht="15.75">
      <c r="B911" s="13"/>
      <c r="C911" s="31"/>
      <c r="D911" s="32"/>
      <c r="E911" s="60">
        <v>211037</v>
      </c>
      <c r="G911" s="60" t="s">
        <v>1194</v>
      </c>
      <c r="H911" s="60" t="s">
        <v>1195</v>
      </c>
      <c r="I911" s="60" t="s">
        <v>2960</v>
      </c>
      <c r="J911" s="106"/>
      <c r="K911" s="106"/>
      <c r="L911" s="60" t="s">
        <v>1572</v>
      </c>
      <c r="M911" s="31">
        <v>78704</v>
      </c>
      <c r="N911" s="31">
        <v>22</v>
      </c>
      <c r="O911" s="114">
        <v>1.564</v>
      </c>
      <c r="P911" s="104">
        <v>37992</v>
      </c>
      <c r="Q911" s="104">
        <v>38050</v>
      </c>
      <c r="R911" s="105" t="s">
        <v>4340</v>
      </c>
      <c r="S911" s="105" t="s">
        <v>1573</v>
      </c>
      <c r="T911" s="105" t="s">
        <v>1574</v>
      </c>
      <c r="U911" s="4" t="s">
        <v>3316</v>
      </c>
      <c r="V911" s="31" t="s">
        <v>2016</v>
      </c>
    </row>
    <row r="912" spans="2:22" ht="15.75">
      <c r="B912" s="13"/>
      <c r="C912" s="31"/>
      <c r="D912" s="32"/>
      <c r="G912" s="13" t="s">
        <v>888</v>
      </c>
      <c r="H912" s="13" t="s">
        <v>889</v>
      </c>
      <c r="I912" s="13" t="s">
        <v>890</v>
      </c>
      <c r="L912" s="13" t="s">
        <v>1012</v>
      </c>
      <c r="M912" s="31">
        <v>78758</v>
      </c>
      <c r="N912" s="40">
        <v>145</v>
      </c>
      <c r="O912" s="52">
        <v>10</v>
      </c>
      <c r="P912" s="30">
        <v>33898</v>
      </c>
      <c r="Q912" s="30">
        <v>34312</v>
      </c>
      <c r="R912" s="30"/>
      <c r="S912" s="31" t="s">
        <v>891</v>
      </c>
      <c r="T912" s="31" t="s">
        <v>52</v>
      </c>
      <c r="U912" s="31" t="s">
        <v>560</v>
      </c>
      <c r="V912" s="31" t="s">
        <v>3317</v>
      </c>
    </row>
    <row r="913" spans="2:22" ht="15.75">
      <c r="B913" s="13"/>
      <c r="C913" s="31"/>
      <c r="D913" s="32">
        <v>1</v>
      </c>
      <c r="G913" s="13" t="s">
        <v>2354</v>
      </c>
      <c r="H913" s="13" t="s">
        <v>2966</v>
      </c>
      <c r="I913" s="13" t="s">
        <v>892</v>
      </c>
      <c r="L913" s="13" t="s">
        <v>1013</v>
      </c>
      <c r="M913" s="31">
        <v>78749</v>
      </c>
      <c r="N913" s="40">
        <v>122</v>
      </c>
      <c r="O913" s="52">
        <v>16.48</v>
      </c>
      <c r="P913" s="30">
        <v>33822</v>
      </c>
      <c r="Q913" s="30">
        <v>34206</v>
      </c>
      <c r="R913" s="30"/>
      <c r="S913" s="31" t="s">
        <v>1212</v>
      </c>
      <c r="T913" s="31" t="s">
        <v>1212</v>
      </c>
      <c r="U913" s="31" t="s">
        <v>2057</v>
      </c>
      <c r="V913" s="31" t="s">
        <v>178</v>
      </c>
    </row>
    <row r="914" spans="2:22" ht="15.75">
      <c r="B914" s="13"/>
      <c r="C914" s="31"/>
      <c r="D914" s="32"/>
      <c r="G914" s="13" t="s">
        <v>893</v>
      </c>
      <c r="H914" s="13" t="s">
        <v>2965</v>
      </c>
      <c r="I914" s="13" t="s">
        <v>2679</v>
      </c>
      <c r="L914" s="13" t="s">
        <v>1014</v>
      </c>
      <c r="M914" s="31">
        <v>78749</v>
      </c>
      <c r="N914" s="40">
        <v>50</v>
      </c>
      <c r="O914" s="52">
        <v>4.940000057220459</v>
      </c>
      <c r="P914" s="30">
        <v>35983</v>
      </c>
      <c r="Q914" s="30">
        <v>36060</v>
      </c>
      <c r="R914" s="30"/>
      <c r="S914" s="31" t="s">
        <v>1212</v>
      </c>
      <c r="T914" s="31" t="s">
        <v>1212</v>
      </c>
      <c r="U914" s="31" t="s">
        <v>3316</v>
      </c>
      <c r="V914" s="31" t="s">
        <v>3543</v>
      </c>
    </row>
    <row r="915" spans="2:22" ht="15.75">
      <c r="B915" s="13"/>
      <c r="C915" s="31"/>
      <c r="D915" s="32"/>
      <c r="E915" s="60">
        <v>212290</v>
      </c>
      <c r="G915" s="60" t="s">
        <v>86</v>
      </c>
      <c r="H915" s="60" t="s">
        <v>849</v>
      </c>
      <c r="I915" s="60" t="s">
        <v>892</v>
      </c>
      <c r="J915" s="106"/>
      <c r="K915" s="106"/>
      <c r="L915" s="60" t="s">
        <v>1013</v>
      </c>
      <c r="M915" s="31">
        <v>78749</v>
      </c>
      <c r="N915" s="31">
        <v>47</v>
      </c>
      <c r="O915" s="114">
        <v>16.48</v>
      </c>
      <c r="P915" s="104">
        <v>37580</v>
      </c>
      <c r="Q915" s="104">
        <v>37824</v>
      </c>
      <c r="R915" s="105" t="s">
        <v>748</v>
      </c>
      <c r="S915" s="105" t="s">
        <v>88</v>
      </c>
      <c r="T915" s="105" t="s">
        <v>1727</v>
      </c>
      <c r="U915" s="31" t="s">
        <v>3316</v>
      </c>
      <c r="V915" s="31" t="s">
        <v>2016</v>
      </c>
    </row>
    <row r="916" spans="2:22" ht="15.75">
      <c r="B916" s="13"/>
      <c r="C916" s="31"/>
      <c r="D916" s="32"/>
      <c r="E916" s="59">
        <v>299906</v>
      </c>
      <c r="G916" s="55" t="s">
        <v>2483</v>
      </c>
      <c r="H916" s="55" t="s">
        <v>2472</v>
      </c>
      <c r="I916" s="32" t="s">
        <v>3472</v>
      </c>
      <c r="J916" s="31">
        <v>3217443</v>
      </c>
      <c r="L916" s="55" t="s">
        <v>2484</v>
      </c>
      <c r="M916" s="92">
        <v>78745</v>
      </c>
      <c r="N916" s="92">
        <v>108</v>
      </c>
      <c r="O916" s="99">
        <v>6.29</v>
      </c>
      <c r="P916" s="58">
        <v>38915</v>
      </c>
      <c r="Q916" s="58">
        <v>39206</v>
      </c>
      <c r="R916" s="58" t="s">
        <v>4340</v>
      </c>
      <c r="S916" s="93" t="s">
        <v>337</v>
      </c>
      <c r="T916" s="93" t="s">
        <v>338</v>
      </c>
      <c r="U916" s="31" t="s">
        <v>3316</v>
      </c>
      <c r="V916" s="31" t="s">
        <v>775</v>
      </c>
    </row>
    <row r="917" spans="2:22" ht="15.75">
      <c r="B917" s="13"/>
      <c r="C917" s="31"/>
      <c r="D917" s="32"/>
      <c r="E917" s="59">
        <v>10047567</v>
      </c>
      <c r="G917" s="55" t="s">
        <v>1110</v>
      </c>
      <c r="H917" s="55" t="s">
        <v>1105</v>
      </c>
      <c r="I917" s="55" t="s">
        <v>1111</v>
      </c>
      <c r="J917" s="92">
        <v>3188615</v>
      </c>
      <c r="K917" s="92"/>
      <c r="L917" s="55" t="s">
        <v>1111</v>
      </c>
      <c r="M917" s="92">
        <v>78729</v>
      </c>
      <c r="N917" s="101">
        <v>305</v>
      </c>
      <c r="O917" s="99">
        <v>16.7</v>
      </c>
      <c r="P917" s="58">
        <v>39261</v>
      </c>
      <c r="Q917" s="58">
        <v>39504</v>
      </c>
      <c r="R917" s="93" t="s">
        <v>4340</v>
      </c>
      <c r="S917" s="93" t="s">
        <v>4198</v>
      </c>
      <c r="T917" s="31" t="s">
        <v>4199</v>
      </c>
      <c r="U917" s="31" t="s">
        <v>3316</v>
      </c>
      <c r="V917" s="93" t="s">
        <v>2268</v>
      </c>
    </row>
    <row r="918" spans="2:22" ht="15.75">
      <c r="B918" s="13"/>
      <c r="C918" s="31"/>
      <c r="D918" s="32"/>
      <c r="E918" s="32">
        <v>194888</v>
      </c>
      <c r="G918" s="13" t="s">
        <v>3396</v>
      </c>
      <c r="H918" s="13" t="s">
        <v>855</v>
      </c>
      <c r="I918" s="13" t="s">
        <v>3630</v>
      </c>
      <c r="L918" s="13" t="s">
        <v>1398</v>
      </c>
      <c r="M918" s="7">
        <v>78745</v>
      </c>
      <c r="N918" s="31">
        <v>402</v>
      </c>
      <c r="O918" s="52">
        <v>33</v>
      </c>
      <c r="P918" s="30">
        <v>37295</v>
      </c>
      <c r="Q918" s="30">
        <v>37685</v>
      </c>
      <c r="R918" s="31" t="s">
        <v>748</v>
      </c>
      <c r="S918" s="31" t="s">
        <v>1972</v>
      </c>
      <c r="T918" s="31" t="s">
        <v>1971</v>
      </c>
      <c r="U918" s="31" t="s">
        <v>3316</v>
      </c>
      <c r="V918" s="31" t="s">
        <v>2310</v>
      </c>
    </row>
    <row r="919" spans="2:22" ht="15.75">
      <c r="B919" s="13"/>
      <c r="C919" s="31"/>
      <c r="D919" s="32"/>
      <c r="E919" s="125">
        <v>10492923</v>
      </c>
      <c r="F919" s="13"/>
      <c r="G919" s="126" t="s">
        <v>3072</v>
      </c>
      <c r="H919" s="126" t="s">
        <v>1949</v>
      </c>
      <c r="I919" s="126" t="s">
        <v>0</v>
      </c>
      <c r="J919" s="127">
        <v>369364</v>
      </c>
      <c r="K919" s="126"/>
      <c r="L919" s="126"/>
      <c r="M919" s="127" t="s">
        <v>3935</v>
      </c>
      <c r="N919" s="31">
        <v>38</v>
      </c>
      <c r="O919" s="129">
        <v>5.48</v>
      </c>
      <c r="P919" s="128">
        <v>40441</v>
      </c>
      <c r="Q919" s="128">
        <v>40542</v>
      </c>
      <c r="R919" s="31" t="s">
        <v>4088</v>
      </c>
      <c r="S919" s="127" t="s">
        <v>3090</v>
      </c>
      <c r="T919" s="127" t="s">
        <v>3089</v>
      </c>
      <c r="U919" s="31" t="s">
        <v>177</v>
      </c>
      <c r="V919" s="31" t="s">
        <v>3856</v>
      </c>
    </row>
    <row r="920" spans="2:22" ht="15.75">
      <c r="B920" s="13"/>
      <c r="C920" s="31"/>
      <c r="D920" s="32"/>
      <c r="E920" s="57" t="s">
        <v>3044</v>
      </c>
      <c r="G920" s="55" t="s">
        <v>808</v>
      </c>
      <c r="H920" s="55" t="s">
        <v>1949</v>
      </c>
      <c r="I920" s="55" t="s">
        <v>0</v>
      </c>
      <c r="J920" s="92">
        <v>369364</v>
      </c>
      <c r="K920" s="92"/>
      <c r="L920" s="55" t="s">
        <v>0</v>
      </c>
      <c r="M920" s="31">
        <v>78745</v>
      </c>
      <c r="N920" s="92">
        <v>58</v>
      </c>
      <c r="O920" s="99">
        <v>5.48</v>
      </c>
      <c r="P920" s="58">
        <v>38810</v>
      </c>
      <c r="Q920" s="58">
        <v>39085</v>
      </c>
      <c r="R920" s="31" t="s">
        <v>4088</v>
      </c>
      <c r="S920" s="31" t="s">
        <v>1950</v>
      </c>
      <c r="T920" s="31" t="s">
        <v>1951</v>
      </c>
      <c r="U920" s="31" t="s">
        <v>560</v>
      </c>
      <c r="V920" s="31" t="s">
        <v>1956</v>
      </c>
    </row>
    <row r="921" spans="2:22" ht="15.75">
      <c r="B921" s="13"/>
      <c r="C921" s="31"/>
      <c r="D921" s="32"/>
      <c r="E921" s="32">
        <v>165007</v>
      </c>
      <c r="G921" s="13" t="s">
        <v>4213</v>
      </c>
      <c r="H921" s="13" t="s">
        <v>674</v>
      </c>
      <c r="I921" s="13" t="s">
        <v>3809</v>
      </c>
      <c r="L921" s="13" t="s">
        <v>2710</v>
      </c>
      <c r="M921" s="31">
        <v>78727</v>
      </c>
      <c r="N921" s="40">
        <v>456</v>
      </c>
      <c r="O921" s="52">
        <v>38.736</v>
      </c>
      <c r="P921" s="30">
        <v>36763</v>
      </c>
      <c r="Q921" s="30">
        <v>36980</v>
      </c>
      <c r="R921" s="30"/>
      <c r="S921" s="31" t="s">
        <v>4214</v>
      </c>
      <c r="T921" s="31" t="s">
        <v>1390</v>
      </c>
      <c r="U921" s="31" t="s">
        <v>3316</v>
      </c>
      <c r="V921" s="31" t="s">
        <v>1760</v>
      </c>
    </row>
    <row r="922" spans="2:22" ht="15.75">
      <c r="B922" s="13"/>
      <c r="C922" s="31"/>
      <c r="D922" s="32"/>
      <c r="E922" s="32">
        <v>10115799</v>
      </c>
      <c r="G922" s="13" t="s">
        <v>2386</v>
      </c>
      <c r="H922" s="13" t="s">
        <v>2387</v>
      </c>
      <c r="I922" s="13" t="s">
        <v>2388</v>
      </c>
      <c r="J922" s="31">
        <v>3342859</v>
      </c>
      <c r="M922" s="31">
        <v>78726</v>
      </c>
      <c r="N922" s="31">
        <v>300</v>
      </c>
      <c r="O922" s="52">
        <v>30.02</v>
      </c>
      <c r="P922" s="58">
        <v>39493</v>
      </c>
      <c r="Q922" s="13"/>
      <c r="R922" s="31" t="s">
        <v>2020</v>
      </c>
      <c r="S922" s="93" t="s">
        <v>256</v>
      </c>
      <c r="T922" s="31" t="s">
        <v>3207</v>
      </c>
      <c r="U922" s="31" t="s">
        <v>560</v>
      </c>
      <c r="V922" s="31" t="s">
        <v>3900</v>
      </c>
    </row>
    <row r="923" spans="2:22" ht="15.75">
      <c r="B923" s="13"/>
      <c r="C923" s="31"/>
      <c r="D923" s="32"/>
      <c r="E923" s="32" t="s">
        <v>1041</v>
      </c>
      <c r="G923" s="13" t="s">
        <v>2337</v>
      </c>
      <c r="H923" s="13" t="s">
        <v>33</v>
      </c>
      <c r="I923" s="13" t="s">
        <v>1042</v>
      </c>
      <c r="J923" s="31">
        <v>3331321</v>
      </c>
      <c r="L923" s="58"/>
      <c r="M923" s="31" t="s">
        <v>34</v>
      </c>
      <c r="N923" s="31">
        <v>53</v>
      </c>
      <c r="O923" s="31">
        <v>11.2</v>
      </c>
      <c r="P923" s="58">
        <v>39437</v>
      </c>
      <c r="Q923" s="58">
        <v>39721</v>
      </c>
      <c r="R923" s="105" t="s">
        <v>2032</v>
      </c>
      <c r="S923" s="93" t="s">
        <v>1675</v>
      </c>
      <c r="T923" s="31" t="s">
        <v>685</v>
      </c>
      <c r="U923" s="31" t="s">
        <v>3316</v>
      </c>
      <c r="V923" s="31" t="s">
        <v>2301</v>
      </c>
    </row>
    <row r="924" spans="2:22" ht="15.75">
      <c r="B924" s="13"/>
      <c r="C924" s="31"/>
      <c r="D924" s="32"/>
      <c r="E924" s="62">
        <v>111604</v>
      </c>
      <c r="G924" s="13" t="s">
        <v>2976</v>
      </c>
      <c r="H924" s="13" t="s">
        <v>2975</v>
      </c>
      <c r="I924" s="13" t="s">
        <v>2977</v>
      </c>
      <c r="L924" s="13" t="s">
        <v>1015</v>
      </c>
      <c r="M924" s="31">
        <v>78705</v>
      </c>
      <c r="N924" s="40">
        <v>19</v>
      </c>
      <c r="O924" s="52">
        <v>0.708</v>
      </c>
      <c r="P924" s="30">
        <v>36528</v>
      </c>
      <c r="Q924" s="30">
        <v>36741</v>
      </c>
      <c r="R924" s="30"/>
      <c r="S924" s="31" t="s">
        <v>2978</v>
      </c>
      <c r="T924" s="31" t="s">
        <v>2979</v>
      </c>
      <c r="U924" s="31" t="s">
        <v>3316</v>
      </c>
      <c r="V924" s="31" t="s">
        <v>2980</v>
      </c>
    </row>
    <row r="925" spans="2:22" ht="15.75">
      <c r="B925" s="13"/>
      <c r="C925" s="31"/>
      <c r="D925" s="32"/>
      <c r="G925" s="13" t="s">
        <v>897</v>
      </c>
      <c r="H925" s="13" t="s">
        <v>898</v>
      </c>
      <c r="I925" s="13" t="s">
        <v>899</v>
      </c>
      <c r="L925" s="13" t="s">
        <v>1016</v>
      </c>
      <c r="M925" s="31">
        <v>78705</v>
      </c>
      <c r="N925" s="40">
        <v>26</v>
      </c>
      <c r="O925" s="52">
        <v>0.92</v>
      </c>
      <c r="P925" s="30">
        <v>35480</v>
      </c>
      <c r="Q925" s="30">
        <v>35622</v>
      </c>
      <c r="R925" s="30"/>
      <c r="S925" s="31" t="s">
        <v>901</v>
      </c>
      <c r="T925" s="31" t="s">
        <v>902</v>
      </c>
      <c r="U925" s="31" t="s">
        <v>3316</v>
      </c>
      <c r="V925" s="31" t="s">
        <v>3537</v>
      </c>
    </row>
    <row r="926" spans="2:22" ht="15.75">
      <c r="B926" s="13"/>
      <c r="C926" s="31"/>
      <c r="D926" s="32"/>
      <c r="E926" s="62">
        <v>170770</v>
      </c>
      <c r="G926" s="13" t="s">
        <v>1037</v>
      </c>
      <c r="H926" s="13" t="s">
        <v>3901</v>
      </c>
      <c r="I926" s="13" t="s">
        <v>3112</v>
      </c>
      <c r="L926" s="13" t="s">
        <v>3113</v>
      </c>
      <c r="M926" s="31">
        <v>78727</v>
      </c>
      <c r="N926" s="40">
        <v>368</v>
      </c>
      <c r="O926" s="52">
        <v>18.7</v>
      </c>
      <c r="P926" s="30">
        <v>36929</v>
      </c>
      <c r="Q926" s="30">
        <v>37182</v>
      </c>
      <c r="R926" s="31" t="s">
        <v>748</v>
      </c>
      <c r="S926" s="31" t="s">
        <v>1038</v>
      </c>
      <c r="T926" s="31" t="s">
        <v>1039</v>
      </c>
      <c r="U926" s="31" t="s">
        <v>3316</v>
      </c>
      <c r="V926" s="31" t="s">
        <v>1087</v>
      </c>
    </row>
    <row r="927" spans="2:22" ht="15.75">
      <c r="B927" s="13"/>
      <c r="C927" s="31"/>
      <c r="D927" s="32"/>
      <c r="E927" s="62">
        <v>166311</v>
      </c>
      <c r="G927" s="13" t="s">
        <v>3823</v>
      </c>
      <c r="H927" s="13" t="s">
        <v>3064</v>
      </c>
      <c r="I927" s="13" t="s">
        <v>3824</v>
      </c>
      <c r="L927" s="13" t="s">
        <v>313</v>
      </c>
      <c r="M927" s="31">
        <v>78704</v>
      </c>
      <c r="N927" s="40">
        <v>252</v>
      </c>
      <c r="O927" s="52">
        <v>13.18</v>
      </c>
      <c r="P927" s="30">
        <v>36811</v>
      </c>
      <c r="Q927" s="30">
        <v>37036</v>
      </c>
      <c r="R927" s="30"/>
      <c r="S927" s="31" t="s">
        <v>3825</v>
      </c>
      <c r="T927" s="31" t="s">
        <v>3826</v>
      </c>
      <c r="U927" s="31" t="s">
        <v>3316</v>
      </c>
      <c r="V927" s="31" t="s">
        <v>1760</v>
      </c>
    </row>
    <row r="928" spans="2:22" ht="15.75">
      <c r="B928" s="13"/>
      <c r="C928" s="31"/>
      <c r="D928" s="32"/>
      <c r="E928" s="125">
        <v>10807965</v>
      </c>
      <c r="F928" s="13"/>
      <c r="G928" s="126" t="s">
        <v>4523</v>
      </c>
      <c r="H928" s="126" t="s">
        <v>4521</v>
      </c>
      <c r="I928" s="126" t="s">
        <v>4522</v>
      </c>
      <c r="J928" s="127">
        <v>3430625</v>
      </c>
      <c r="K928" s="13"/>
      <c r="M928" s="127" t="s">
        <v>3727</v>
      </c>
      <c r="N928" s="31">
        <v>34</v>
      </c>
      <c r="O928" s="135">
        <v>12.05</v>
      </c>
      <c r="P928" s="128">
        <v>41124</v>
      </c>
      <c r="R928" s="31" t="s">
        <v>4233</v>
      </c>
      <c r="S928" s="127" t="s">
        <v>126</v>
      </c>
      <c r="T928" s="127" t="s">
        <v>1978</v>
      </c>
      <c r="U928" s="31" t="s">
        <v>560</v>
      </c>
      <c r="V928" s="31" t="s">
        <v>4547</v>
      </c>
    </row>
    <row r="929" spans="2:22" ht="15.75">
      <c r="B929" s="13"/>
      <c r="C929" s="31"/>
      <c r="D929" s="32"/>
      <c r="E929" s="32">
        <v>173207</v>
      </c>
      <c r="G929" s="13" t="s">
        <v>3276</v>
      </c>
      <c r="H929" s="13" t="s">
        <v>2885</v>
      </c>
      <c r="I929" s="13" t="s">
        <v>3277</v>
      </c>
      <c r="L929" s="13" t="s">
        <v>3282</v>
      </c>
      <c r="M929" s="31">
        <v>78744</v>
      </c>
      <c r="N929" s="54">
        <v>50</v>
      </c>
      <c r="O929" s="52">
        <v>8.4</v>
      </c>
      <c r="P929" s="30">
        <v>37034</v>
      </c>
      <c r="Q929" s="30">
        <v>37190</v>
      </c>
      <c r="R929" s="31" t="s">
        <v>748</v>
      </c>
      <c r="S929" s="31" t="s">
        <v>3278</v>
      </c>
      <c r="T929" s="31" t="s">
        <v>3279</v>
      </c>
      <c r="U929" s="31" t="s">
        <v>3316</v>
      </c>
      <c r="V929" s="31" t="s">
        <v>1088</v>
      </c>
    </row>
    <row r="930" spans="2:22" ht="15.75">
      <c r="B930" s="13"/>
      <c r="C930" s="31"/>
      <c r="D930" s="32"/>
      <c r="E930" s="32">
        <v>173240</v>
      </c>
      <c r="G930" s="13" t="s">
        <v>3280</v>
      </c>
      <c r="H930" s="13" t="s">
        <v>2886</v>
      </c>
      <c r="I930" s="13" t="s">
        <v>3281</v>
      </c>
      <c r="L930" s="13" t="s">
        <v>832</v>
      </c>
      <c r="M930" s="31">
        <v>78744</v>
      </c>
      <c r="N930" s="54">
        <v>50</v>
      </c>
      <c r="O930" s="52">
        <v>8.42</v>
      </c>
      <c r="P930" s="30">
        <v>37034</v>
      </c>
      <c r="Q930" s="30">
        <v>37270</v>
      </c>
      <c r="R930" s="31" t="s">
        <v>748</v>
      </c>
      <c r="S930" s="31" t="s">
        <v>3278</v>
      </c>
      <c r="T930" s="31" t="s">
        <v>3279</v>
      </c>
      <c r="U930" s="31" t="s">
        <v>3316</v>
      </c>
      <c r="V930" s="31" t="s">
        <v>1088</v>
      </c>
    </row>
    <row r="931" spans="2:22" ht="15.75">
      <c r="B931" s="13"/>
      <c r="C931" s="31"/>
      <c r="D931" s="32"/>
      <c r="E931" s="32">
        <v>205823</v>
      </c>
      <c r="G931" s="13" t="s">
        <v>2308</v>
      </c>
      <c r="H931" s="13" t="s">
        <v>2098</v>
      </c>
      <c r="I931" s="13" t="s">
        <v>2093</v>
      </c>
      <c r="L931" s="13" t="s">
        <v>2309</v>
      </c>
      <c r="M931" s="31">
        <v>78705</v>
      </c>
      <c r="N931" s="31">
        <v>149</v>
      </c>
      <c r="O931" s="52">
        <v>2.24</v>
      </c>
      <c r="P931" s="30">
        <v>37431</v>
      </c>
      <c r="Q931" s="30">
        <v>37496</v>
      </c>
      <c r="R931" s="31" t="s">
        <v>751</v>
      </c>
      <c r="S931" s="31" t="s">
        <v>4262</v>
      </c>
      <c r="T931" s="31" t="s">
        <v>1390</v>
      </c>
      <c r="U931" s="31" t="s">
        <v>3316</v>
      </c>
      <c r="V931" s="31" t="s">
        <v>2311</v>
      </c>
    </row>
    <row r="932" spans="2:22" ht="15.75">
      <c r="B932" s="13"/>
      <c r="C932" s="31"/>
      <c r="D932" s="32"/>
      <c r="E932" s="62"/>
      <c r="G932" s="13" t="s">
        <v>1996</v>
      </c>
      <c r="H932" s="13" t="s">
        <v>903</v>
      </c>
      <c r="I932" s="13" t="s">
        <v>904</v>
      </c>
      <c r="L932" s="13" t="s">
        <v>314</v>
      </c>
      <c r="M932" s="31">
        <v>78664</v>
      </c>
      <c r="N932" s="40">
        <v>230</v>
      </c>
      <c r="O932" s="52">
        <v>13.5</v>
      </c>
      <c r="P932" s="30" t="s">
        <v>416</v>
      </c>
      <c r="Q932" s="30" t="s">
        <v>416</v>
      </c>
      <c r="R932" s="30"/>
      <c r="S932" s="31" t="s">
        <v>1221</v>
      </c>
      <c r="T932" s="31" t="s">
        <v>1221</v>
      </c>
      <c r="U932" s="31" t="s">
        <v>3316</v>
      </c>
      <c r="V932" s="31" t="s">
        <v>343</v>
      </c>
    </row>
    <row r="933" spans="2:22" ht="15.75">
      <c r="B933" s="13"/>
      <c r="C933" s="31"/>
      <c r="D933" s="32"/>
      <c r="E933" s="125">
        <v>10854071</v>
      </c>
      <c r="F933" s="13"/>
      <c r="G933" s="126" t="s">
        <v>4577</v>
      </c>
      <c r="H933" s="126" t="s">
        <v>4575</v>
      </c>
      <c r="I933" s="126" t="s">
        <v>4576</v>
      </c>
      <c r="J933" s="127">
        <v>476132</v>
      </c>
      <c r="K933" s="13"/>
      <c r="M933" s="127" t="s">
        <v>538</v>
      </c>
      <c r="N933" s="31">
        <v>47</v>
      </c>
      <c r="O933" s="129">
        <v>0.5</v>
      </c>
      <c r="P933" s="128">
        <v>41218</v>
      </c>
      <c r="Q933" s="128">
        <v>41397</v>
      </c>
      <c r="R933" s="31" t="s">
        <v>1879</v>
      </c>
      <c r="S933" s="127" t="s">
        <v>4625</v>
      </c>
      <c r="T933" s="127" t="s">
        <v>1871</v>
      </c>
      <c r="U933" s="31" t="s">
        <v>177</v>
      </c>
      <c r="V933" s="31" t="s">
        <v>4668</v>
      </c>
    </row>
    <row r="934" spans="2:22" ht="15.75">
      <c r="B934" s="13"/>
      <c r="C934" s="31"/>
      <c r="D934" s="32"/>
      <c r="E934" s="68">
        <v>237877</v>
      </c>
      <c r="G934" s="67" t="s">
        <v>2869</v>
      </c>
      <c r="H934" s="70" t="s">
        <v>2870</v>
      </c>
      <c r="I934" s="70" t="s">
        <v>2871</v>
      </c>
      <c r="J934" s="121">
        <v>3050557</v>
      </c>
      <c r="K934" s="121"/>
      <c r="L934" s="70" t="s">
        <v>2872</v>
      </c>
      <c r="M934" s="31">
        <v>78702</v>
      </c>
      <c r="N934" s="31">
        <v>160</v>
      </c>
      <c r="O934" s="52">
        <v>6.08</v>
      </c>
      <c r="P934" s="69">
        <v>38167</v>
      </c>
      <c r="Q934" s="69">
        <v>38314</v>
      </c>
      <c r="R934" s="31" t="s">
        <v>2020</v>
      </c>
      <c r="S934" s="31" t="s">
        <v>2021</v>
      </c>
      <c r="T934" s="31" t="s">
        <v>2022</v>
      </c>
      <c r="U934" s="31" t="s">
        <v>3316</v>
      </c>
      <c r="V934" s="31" t="s">
        <v>2874</v>
      </c>
    </row>
    <row r="935" spans="2:22" ht="15.75">
      <c r="B935" s="13"/>
      <c r="C935" s="31"/>
      <c r="D935" s="32"/>
      <c r="G935" s="13" t="s">
        <v>1310</v>
      </c>
      <c r="H935" s="13" t="s">
        <v>1311</v>
      </c>
      <c r="I935" s="13" t="s">
        <v>3161</v>
      </c>
      <c r="L935" s="13" t="s">
        <v>315</v>
      </c>
      <c r="M935" s="31">
        <v>78749</v>
      </c>
      <c r="N935" s="40">
        <v>202</v>
      </c>
      <c r="O935" s="52">
        <v>11.5</v>
      </c>
      <c r="P935" s="30">
        <v>35935</v>
      </c>
      <c r="Q935" s="30">
        <v>36033</v>
      </c>
      <c r="R935" s="30"/>
      <c r="S935" s="31" t="s">
        <v>1312</v>
      </c>
      <c r="T935" s="31" t="s">
        <v>1313</v>
      </c>
      <c r="U935" s="31" t="s">
        <v>3316</v>
      </c>
      <c r="V935" s="31" t="s">
        <v>3542</v>
      </c>
    </row>
    <row r="936" spans="2:22" ht="15.75">
      <c r="B936" s="13"/>
      <c r="C936" s="31"/>
      <c r="D936" s="32"/>
      <c r="E936" s="57" t="s">
        <v>3043</v>
      </c>
      <c r="G936" s="55" t="s">
        <v>807</v>
      </c>
      <c r="H936" s="55" t="s">
        <v>1595</v>
      </c>
      <c r="I936" s="55" t="s">
        <v>3430</v>
      </c>
      <c r="J936" s="92">
        <v>3283674</v>
      </c>
      <c r="K936" s="92"/>
      <c r="L936" s="55" t="s">
        <v>3430</v>
      </c>
      <c r="M936" s="92">
        <v>78732</v>
      </c>
      <c r="N936" s="31">
        <v>20</v>
      </c>
      <c r="O936" s="99">
        <v>4.644</v>
      </c>
      <c r="P936" s="58">
        <v>39125</v>
      </c>
      <c r="Q936" s="58">
        <v>39485</v>
      </c>
      <c r="R936" s="93" t="s">
        <v>1554</v>
      </c>
      <c r="S936" s="93" t="s">
        <v>585</v>
      </c>
      <c r="T936" s="31" t="s">
        <v>586</v>
      </c>
      <c r="U936" s="127" t="s">
        <v>560</v>
      </c>
      <c r="V936" s="93" t="s">
        <v>2269</v>
      </c>
    </row>
    <row r="937" spans="2:22" ht="15.75">
      <c r="B937" s="13"/>
      <c r="C937" s="31"/>
      <c r="D937" s="32"/>
      <c r="E937" s="125">
        <v>10467473</v>
      </c>
      <c r="F937" s="13"/>
      <c r="G937" s="126" t="s">
        <v>2645</v>
      </c>
      <c r="H937" s="126" t="s">
        <v>4465</v>
      </c>
      <c r="I937" s="126" t="s">
        <v>3430</v>
      </c>
      <c r="J937" s="127">
        <v>3283674</v>
      </c>
      <c r="K937" s="126"/>
      <c r="L937" s="126"/>
      <c r="M937" s="127" t="s">
        <v>1393</v>
      </c>
      <c r="N937" s="31">
        <v>20</v>
      </c>
      <c r="O937" s="129">
        <v>19.48</v>
      </c>
      <c r="P937" s="128">
        <v>40378</v>
      </c>
      <c r="Q937" s="126"/>
      <c r="R937" s="31" t="s">
        <v>4088</v>
      </c>
      <c r="S937" s="127" t="s">
        <v>3081</v>
      </c>
      <c r="T937" s="127" t="s">
        <v>3426</v>
      </c>
      <c r="U937" s="31" t="s">
        <v>560</v>
      </c>
      <c r="V937" s="31" t="s">
        <v>3856</v>
      </c>
    </row>
    <row r="938" spans="2:22" ht="15.75">
      <c r="B938" s="13"/>
      <c r="C938" s="31"/>
      <c r="D938" s="32"/>
      <c r="E938" s="125">
        <v>10768245</v>
      </c>
      <c r="F938" s="13"/>
      <c r="G938" s="126" t="s">
        <v>4439</v>
      </c>
      <c r="H938" s="126" t="s">
        <v>4466</v>
      </c>
      <c r="I938" s="126" t="s">
        <v>3430</v>
      </c>
      <c r="J938" s="127">
        <v>3283674</v>
      </c>
      <c r="K938" s="126"/>
      <c r="M938" s="127" t="s">
        <v>1393</v>
      </c>
      <c r="N938" s="31">
        <v>20</v>
      </c>
      <c r="O938" s="129">
        <v>4.9</v>
      </c>
      <c r="P938" s="128">
        <v>41046</v>
      </c>
      <c r="Q938" s="128">
        <v>41137</v>
      </c>
      <c r="R938" s="31" t="s">
        <v>4088</v>
      </c>
      <c r="S938" s="127" t="s">
        <v>3081</v>
      </c>
      <c r="T938" s="127" t="s">
        <v>4455</v>
      </c>
      <c r="U938" s="127" t="s">
        <v>912</v>
      </c>
      <c r="V938" s="31" t="s">
        <v>4491</v>
      </c>
    </row>
    <row r="939" spans="2:22" ht="15.75">
      <c r="B939" s="13"/>
      <c r="C939" s="31"/>
      <c r="D939" s="32"/>
      <c r="E939" s="125" t="s">
        <v>5159</v>
      </c>
      <c r="F939" s="13"/>
      <c r="G939" s="126" t="s">
        <v>5106</v>
      </c>
      <c r="H939" s="126" t="s">
        <v>5158</v>
      </c>
      <c r="I939" s="13" t="s">
        <v>4763</v>
      </c>
      <c r="J939" s="127">
        <v>5068943</v>
      </c>
      <c r="K939" s="13"/>
      <c r="M939" s="127">
        <v>78726</v>
      </c>
      <c r="N939" s="4">
        <v>154</v>
      </c>
      <c r="O939" s="52">
        <v>49.28</v>
      </c>
      <c r="P939" s="128">
        <v>41418</v>
      </c>
      <c r="Q939" s="173"/>
      <c r="R939" s="31" t="s">
        <v>4088</v>
      </c>
      <c r="S939" s="31" t="s">
        <v>4788</v>
      </c>
      <c r="T939" s="31" t="s">
        <v>4456</v>
      </c>
      <c r="U939" s="31" t="s">
        <v>913</v>
      </c>
      <c r="V939" s="93" t="s">
        <v>4840</v>
      </c>
    </row>
    <row r="940" spans="2:22" ht="15.75">
      <c r="B940" s="13"/>
      <c r="C940" s="31"/>
      <c r="D940" s="32"/>
      <c r="E940" s="32">
        <v>106935</v>
      </c>
      <c r="G940" s="13" t="s">
        <v>154</v>
      </c>
      <c r="H940" s="13" t="s">
        <v>4024</v>
      </c>
      <c r="I940" s="13" t="s">
        <v>951</v>
      </c>
      <c r="L940" s="13" t="s">
        <v>1502</v>
      </c>
      <c r="M940" s="31">
        <v>78726</v>
      </c>
      <c r="N940" s="40">
        <v>444</v>
      </c>
      <c r="O940" s="52">
        <v>30.98</v>
      </c>
      <c r="P940" s="30">
        <v>36433</v>
      </c>
      <c r="Q940" s="30">
        <v>36565</v>
      </c>
      <c r="R940" s="30"/>
      <c r="S940" s="31" t="s">
        <v>684</v>
      </c>
      <c r="T940" s="31" t="s">
        <v>685</v>
      </c>
      <c r="U940" s="31" t="s">
        <v>3316</v>
      </c>
      <c r="V940" s="31" t="s">
        <v>1371</v>
      </c>
    </row>
    <row r="941" spans="2:22" ht="15.75">
      <c r="B941" s="13"/>
      <c r="C941" s="31"/>
      <c r="D941" s="32"/>
      <c r="G941" s="13" t="s">
        <v>2553</v>
      </c>
      <c r="H941" s="13" t="s">
        <v>1990</v>
      </c>
      <c r="I941" s="13" t="s">
        <v>665</v>
      </c>
      <c r="L941" s="13" t="s">
        <v>318</v>
      </c>
      <c r="M941" s="31">
        <v>78750</v>
      </c>
      <c r="N941" s="40">
        <v>208</v>
      </c>
      <c r="O941" s="52">
        <v>10</v>
      </c>
      <c r="P941" s="30" t="s">
        <v>416</v>
      </c>
      <c r="Q941" s="30" t="s">
        <v>416</v>
      </c>
      <c r="R941" s="30"/>
      <c r="S941" s="31" t="s">
        <v>1221</v>
      </c>
      <c r="T941" s="31" t="s">
        <v>1221</v>
      </c>
      <c r="U941" s="31" t="s">
        <v>3316</v>
      </c>
      <c r="V941" s="31" t="s">
        <v>3542</v>
      </c>
    </row>
    <row r="942" spans="2:23" ht="15.75">
      <c r="B942" s="13"/>
      <c r="C942" s="31"/>
      <c r="D942" s="32"/>
      <c r="E942" s="125">
        <v>10218858</v>
      </c>
      <c r="F942" s="13"/>
      <c r="G942" s="126" t="s">
        <v>4180</v>
      </c>
      <c r="H942" s="126" t="s">
        <v>4181</v>
      </c>
      <c r="I942" s="126" t="s">
        <v>4182</v>
      </c>
      <c r="J942" s="127">
        <v>201758</v>
      </c>
      <c r="K942" s="126"/>
      <c r="M942" s="127" t="s">
        <v>3647</v>
      </c>
      <c r="N942" s="31">
        <v>6</v>
      </c>
      <c r="O942" s="131">
        <v>0.203</v>
      </c>
      <c r="P942" s="128">
        <v>39791</v>
      </c>
      <c r="Q942" s="13"/>
      <c r="R942" s="127" t="s">
        <v>261</v>
      </c>
      <c r="S942" s="127" t="s">
        <v>4183</v>
      </c>
      <c r="T942" s="127" t="s">
        <v>4184</v>
      </c>
      <c r="U942" s="127" t="s">
        <v>560</v>
      </c>
      <c r="V942" s="31" t="s">
        <v>2265</v>
      </c>
      <c r="W942" s="171"/>
    </row>
    <row r="943" spans="2:23" ht="15.75">
      <c r="B943" s="13"/>
      <c r="C943" s="31"/>
      <c r="D943" s="32"/>
      <c r="G943" s="13" t="s">
        <v>1314</v>
      </c>
      <c r="H943" s="13" t="s">
        <v>4124</v>
      </c>
      <c r="I943" s="13" t="s">
        <v>3875</v>
      </c>
      <c r="L943" s="13" t="s">
        <v>319</v>
      </c>
      <c r="M943" s="31">
        <v>78750</v>
      </c>
      <c r="N943" s="40">
        <v>96</v>
      </c>
      <c r="O943" s="52">
        <v>16.97</v>
      </c>
      <c r="P943" s="30">
        <v>33984</v>
      </c>
      <c r="Q943" s="30">
        <v>34079</v>
      </c>
      <c r="R943" s="30"/>
      <c r="S943" s="31" t="s">
        <v>4125</v>
      </c>
      <c r="T943" s="31" t="s">
        <v>4126</v>
      </c>
      <c r="U943" s="31" t="s">
        <v>3316</v>
      </c>
      <c r="V943" s="31" t="s">
        <v>1277</v>
      </c>
      <c r="W943" s="171"/>
    </row>
    <row r="944" spans="2:23" ht="15.75">
      <c r="B944" s="13"/>
      <c r="C944" s="31"/>
      <c r="D944" s="32"/>
      <c r="E944" s="125" t="s">
        <v>4531</v>
      </c>
      <c r="F944" s="13"/>
      <c r="G944" s="126" t="s">
        <v>4504</v>
      </c>
      <c r="H944" s="126" t="s">
        <v>4532</v>
      </c>
      <c r="I944" s="126" t="s">
        <v>2921</v>
      </c>
      <c r="J944" s="127">
        <v>3523938</v>
      </c>
      <c r="K944" s="126" t="s">
        <v>2920</v>
      </c>
      <c r="L944" s="126">
        <v>3523938</v>
      </c>
      <c r="M944" s="127" t="s">
        <v>2916</v>
      </c>
      <c r="N944" s="127">
        <v>139</v>
      </c>
      <c r="O944" s="129">
        <v>6.65</v>
      </c>
      <c r="P944" s="58">
        <v>40869</v>
      </c>
      <c r="Q944" s="58">
        <v>41177</v>
      </c>
      <c r="R944" s="31" t="s">
        <v>2134</v>
      </c>
      <c r="S944" s="127" t="s">
        <v>4229</v>
      </c>
      <c r="T944" s="127" t="s">
        <v>1165</v>
      </c>
      <c r="U944" s="31" t="s">
        <v>3316</v>
      </c>
      <c r="V944" s="31" t="s">
        <v>662</v>
      </c>
      <c r="W944" s="171"/>
    </row>
    <row r="945" spans="2:23" ht="15.75">
      <c r="B945" s="13"/>
      <c r="C945" s="31"/>
      <c r="D945" s="32"/>
      <c r="E945" s="125">
        <v>10988899</v>
      </c>
      <c r="F945" s="13"/>
      <c r="G945" s="126" t="s">
        <v>4821</v>
      </c>
      <c r="H945" s="126" t="s">
        <v>4822</v>
      </c>
      <c r="I945" s="126" t="s">
        <v>4823</v>
      </c>
      <c r="J945" s="127">
        <v>5071243</v>
      </c>
      <c r="K945" s="13"/>
      <c r="L945" s="126"/>
      <c r="M945" s="127" t="s">
        <v>3942</v>
      </c>
      <c r="N945" s="31">
        <v>103</v>
      </c>
      <c r="O945" s="129">
        <v>38.22</v>
      </c>
      <c r="P945" s="128">
        <v>41480</v>
      </c>
      <c r="Q945" s="174" t="s">
        <v>5073</v>
      </c>
      <c r="R945" s="127" t="s">
        <v>1878</v>
      </c>
      <c r="S945" s="127" t="s">
        <v>4848</v>
      </c>
      <c r="T945" s="127" t="s">
        <v>4839</v>
      </c>
      <c r="U945" s="31" t="s">
        <v>912</v>
      </c>
      <c r="V945" s="31" t="s">
        <v>4862</v>
      </c>
      <c r="W945" s="171"/>
    </row>
    <row r="946" spans="1:23" ht="15.75">
      <c r="A946" s="125"/>
      <c r="B946" s="13"/>
      <c r="D946" s="32"/>
      <c r="G946" s="13" t="s">
        <v>4127</v>
      </c>
      <c r="H946" s="13" t="s">
        <v>1994</v>
      </c>
      <c r="I946" s="13" t="s">
        <v>1995</v>
      </c>
      <c r="L946" s="13" t="s">
        <v>4110</v>
      </c>
      <c r="M946" s="31">
        <v>78754</v>
      </c>
      <c r="N946" s="40">
        <v>338</v>
      </c>
      <c r="O946" s="52">
        <v>19.87</v>
      </c>
      <c r="P946" s="30">
        <v>35670</v>
      </c>
      <c r="Q946" s="30">
        <v>35997</v>
      </c>
      <c r="R946" s="30"/>
      <c r="S946" s="31" t="s">
        <v>4128</v>
      </c>
      <c r="T946" s="31" t="s">
        <v>4129</v>
      </c>
      <c r="U946" s="31" t="s">
        <v>3316</v>
      </c>
      <c r="V946" s="31" t="s">
        <v>3539</v>
      </c>
      <c r="W946" s="171"/>
    </row>
    <row r="947" spans="1:23" ht="15.75">
      <c r="A947" s="125"/>
      <c r="B947" s="13"/>
      <c r="C947" s="126"/>
      <c r="D947" s="32"/>
      <c r="E947" s="125">
        <v>10211311</v>
      </c>
      <c r="F947" s="13"/>
      <c r="G947" s="126" t="s">
        <v>4185</v>
      </c>
      <c r="H947" s="126" t="s">
        <v>4186</v>
      </c>
      <c r="I947" s="126" t="s">
        <v>4187</v>
      </c>
      <c r="J947" s="127">
        <v>842108</v>
      </c>
      <c r="K947" s="126"/>
      <c r="M947" s="127" t="s">
        <v>3638</v>
      </c>
      <c r="N947" s="31">
        <v>16</v>
      </c>
      <c r="O947" s="131">
        <v>0.741</v>
      </c>
      <c r="P947" s="128">
        <v>39764</v>
      </c>
      <c r="Q947" s="13"/>
      <c r="R947" s="127" t="s">
        <v>1662</v>
      </c>
      <c r="S947" s="127" t="s">
        <v>4188</v>
      </c>
      <c r="T947" s="127" t="s">
        <v>4189</v>
      </c>
      <c r="U947" s="127" t="s">
        <v>560</v>
      </c>
      <c r="V947" s="31" t="s">
        <v>2265</v>
      </c>
      <c r="W947" s="171"/>
    </row>
    <row r="948" spans="2:23" ht="15.75">
      <c r="B948" s="13"/>
      <c r="C948" s="31"/>
      <c r="D948" s="32"/>
      <c r="E948" s="57" t="s">
        <v>1196</v>
      </c>
      <c r="G948" s="55" t="s">
        <v>1197</v>
      </c>
      <c r="H948" s="13" t="s">
        <v>1198</v>
      </c>
      <c r="I948" s="13" t="s">
        <v>1199</v>
      </c>
      <c r="J948" s="31">
        <v>593138</v>
      </c>
      <c r="L948" s="55" t="s">
        <v>3198</v>
      </c>
      <c r="M948" s="31">
        <v>78705</v>
      </c>
      <c r="N948" s="31">
        <v>7</v>
      </c>
      <c r="O948" s="52">
        <v>0.379</v>
      </c>
      <c r="P948" s="58">
        <v>37999</v>
      </c>
      <c r="Q948" s="58">
        <v>38180</v>
      </c>
      <c r="R948" s="31" t="s">
        <v>602</v>
      </c>
      <c r="S948" s="31" t="s">
        <v>3199</v>
      </c>
      <c r="T948" s="31" t="s">
        <v>2669</v>
      </c>
      <c r="U948" s="31" t="s">
        <v>912</v>
      </c>
      <c r="V948" s="31" t="s">
        <v>4030</v>
      </c>
      <c r="W948" s="171"/>
    </row>
    <row r="949" spans="2:23" ht="15.75">
      <c r="B949" s="13"/>
      <c r="C949" s="31"/>
      <c r="D949" s="32"/>
      <c r="E949" s="57" t="s">
        <v>1979</v>
      </c>
      <c r="G949" s="59" t="s">
        <v>457</v>
      </c>
      <c r="H949" s="59" t="s">
        <v>1288</v>
      </c>
      <c r="I949" s="59" t="s">
        <v>458</v>
      </c>
      <c r="J949" s="92">
        <v>949503</v>
      </c>
      <c r="K949" s="92"/>
      <c r="L949" s="59" t="s">
        <v>458</v>
      </c>
      <c r="M949" s="92">
        <v>78746</v>
      </c>
      <c r="N949" s="92">
        <v>43</v>
      </c>
      <c r="O949" s="99">
        <v>10.84</v>
      </c>
      <c r="P949" s="113">
        <v>39007</v>
      </c>
      <c r="Q949" s="113">
        <v>39224</v>
      </c>
      <c r="R949" s="92" t="s">
        <v>4088</v>
      </c>
      <c r="S949" s="92" t="s">
        <v>2155</v>
      </c>
      <c r="T949" s="92" t="s">
        <v>1920</v>
      </c>
      <c r="U949" s="93" t="s">
        <v>3316</v>
      </c>
      <c r="V949" s="31" t="s">
        <v>4337</v>
      </c>
      <c r="W949" s="171"/>
    </row>
    <row r="950" spans="2:22" ht="15.75">
      <c r="B950" s="13"/>
      <c r="C950" s="31"/>
      <c r="D950" s="32"/>
      <c r="E950" s="32">
        <v>10076617</v>
      </c>
      <c r="G950" s="13" t="s">
        <v>3582</v>
      </c>
      <c r="H950" s="13" t="s">
        <v>1423</v>
      </c>
      <c r="I950" s="13" t="s">
        <v>1424</v>
      </c>
      <c r="L950" s="34"/>
      <c r="M950" s="31">
        <v>78703</v>
      </c>
      <c r="N950" s="92">
        <v>4</v>
      </c>
      <c r="O950" s="99">
        <v>0.275</v>
      </c>
      <c r="P950" s="58">
        <v>39356</v>
      </c>
      <c r="Q950" s="13"/>
      <c r="R950" s="31" t="s">
        <v>4088</v>
      </c>
      <c r="S950" s="93" t="s">
        <v>3283</v>
      </c>
      <c r="T950" s="31" t="s">
        <v>3284</v>
      </c>
      <c r="U950" s="31" t="s">
        <v>560</v>
      </c>
      <c r="V950" s="93" t="s">
        <v>4084</v>
      </c>
    </row>
    <row r="951" spans="2:22" ht="15.75">
      <c r="B951" s="13"/>
      <c r="C951" s="31"/>
      <c r="D951" s="32"/>
      <c r="E951" s="32">
        <v>164625</v>
      </c>
      <c r="G951" s="13" t="s">
        <v>4001</v>
      </c>
      <c r="H951" s="13" t="s">
        <v>2852</v>
      </c>
      <c r="I951" s="13" t="s">
        <v>3905</v>
      </c>
      <c r="L951" s="13" t="s">
        <v>3807</v>
      </c>
      <c r="M951" s="31">
        <v>78744</v>
      </c>
      <c r="N951" s="40">
        <v>300</v>
      </c>
      <c r="O951" s="52">
        <v>30.04</v>
      </c>
      <c r="P951" s="30">
        <v>36768</v>
      </c>
      <c r="Q951" s="30">
        <v>36936</v>
      </c>
      <c r="R951" s="30"/>
      <c r="S951" s="31" t="s">
        <v>4002</v>
      </c>
      <c r="T951" s="31" t="s">
        <v>4004</v>
      </c>
      <c r="U951" s="31" t="s">
        <v>3316</v>
      </c>
      <c r="V951" s="31" t="s">
        <v>1760</v>
      </c>
    </row>
    <row r="952" spans="2:22" ht="15.75">
      <c r="B952" s="13"/>
      <c r="C952" s="31"/>
      <c r="D952" s="32"/>
      <c r="E952" s="125">
        <v>10817202</v>
      </c>
      <c r="F952" s="13"/>
      <c r="G952" s="126" t="s">
        <v>4514</v>
      </c>
      <c r="H952" s="126" t="s">
        <v>4512</v>
      </c>
      <c r="I952" s="126" t="s">
        <v>4513</v>
      </c>
      <c r="J952" s="127">
        <v>1108772</v>
      </c>
      <c r="K952" s="13"/>
      <c r="M952" s="127" t="s">
        <v>4515</v>
      </c>
      <c r="N952" s="31">
        <v>242</v>
      </c>
      <c r="O952" s="135">
        <v>14.214</v>
      </c>
      <c r="P952" s="128">
        <v>41144</v>
      </c>
      <c r="Q952" s="128">
        <v>41530</v>
      </c>
      <c r="R952" s="31" t="s">
        <v>261</v>
      </c>
      <c r="S952" s="127" t="s">
        <v>4533</v>
      </c>
      <c r="T952" s="127" t="s">
        <v>220</v>
      </c>
      <c r="U952" s="31" t="s">
        <v>177</v>
      </c>
      <c r="V952" s="31" t="s">
        <v>4547</v>
      </c>
    </row>
    <row r="953" spans="2:22" ht="15.75">
      <c r="B953" s="13"/>
      <c r="C953" s="31"/>
      <c r="D953" s="32"/>
      <c r="G953" s="13" t="s">
        <v>1533</v>
      </c>
      <c r="H953" s="13" t="s">
        <v>4130</v>
      </c>
      <c r="I953" s="13" t="s">
        <v>4131</v>
      </c>
      <c r="L953" s="13" t="s">
        <v>4111</v>
      </c>
      <c r="M953" s="31">
        <v>78754</v>
      </c>
      <c r="N953" s="40">
        <v>290</v>
      </c>
      <c r="O953" s="52">
        <v>17.5</v>
      </c>
      <c r="P953" s="30" t="s">
        <v>416</v>
      </c>
      <c r="Q953" s="30" t="s">
        <v>416</v>
      </c>
      <c r="R953" s="30"/>
      <c r="S953" s="31" t="s">
        <v>4132</v>
      </c>
      <c r="T953" s="31" t="s">
        <v>1221</v>
      </c>
      <c r="U953" s="31" t="s">
        <v>3316</v>
      </c>
      <c r="V953" s="31" t="s">
        <v>3539</v>
      </c>
    </row>
    <row r="954" spans="2:22" ht="15.75">
      <c r="B954" s="13"/>
      <c r="C954" s="31"/>
      <c r="D954" s="32"/>
      <c r="E954" s="59">
        <v>249458</v>
      </c>
      <c r="G954" s="55" t="s">
        <v>2432</v>
      </c>
      <c r="H954" s="55" t="s">
        <v>2433</v>
      </c>
      <c r="I954" s="55" t="s">
        <v>2434</v>
      </c>
      <c r="J954" s="92"/>
      <c r="K954" s="92"/>
      <c r="L954" s="13" t="s">
        <v>1399</v>
      </c>
      <c r="M954" s="72">
        <v>78748</v>
      </c>
      <c r="N954" s="31">
        <v>308</v>
      </c>
      <c r="O954" s="52">
        <v>16.3</v>
      </c>
      <c r="P954" s="58">
        <v>38397</v>
      </c>
      <c r="Q954" s="58">
        <v>38565</v>
      </c>
      <c r="R954" s="31" t="s">
        <v>2020</v>
      </c>
      <c r="S954" s="31" t="s">
        <v>2435</v>
      </c>
      <c r="T954" s="85" t="s">
        <v>1127</v>
      </c>
      <c r="U954" s="31" t="s">
        <v>3316</v>
      </c>
      <c r="V954" s="31" t="s">
        <v>2457</v>
      </c>
    </row>
    <row r="955" spans="2:22" ht="15.75">
      <c r="B955" s="13"/>
      <c r="C955" s="125"/>
      <c r="D955" s="32"/>
      <c r="E955" s="59">
        <v>263839</v>
      </c>
      <c r="G955" s="55" t="s">
        <v>3491</v>
      </c>
      <c r="H955" s="55" t="s">
        <v>4407</v>
      </c>
      <c r="I955" s="13" t="s">
        <v>3922</v>
      </c>
      <c r="L955" s="55" t="s">
        <v>3492</v>
      </c>
      <c r="M955" s="31">
        <v>78702</v>
      </c>
      <c r="N955" s="92">
        <v>26</v>
      </c>
      <c r="O955" s="99">
        <v>0.585</v>
      </c>
      <c r="P955" s="58">
        <v>38527</v>
      </c>
      <c r="Q955" s="58">
        <v>38713</v>
      </c>
      <c r="R955" s="31" t="s">
        <v>4340</v>
      </c>
      <c r="S955" s="31" t="s">
        <v>3023</v>
      </c>
      <c r="T955" s="93" t="s">
        <v>3024</v>
      </c>
      <c r="U955" s="31" t="s">
        <v>3316</v>
      </c>
      <c r="V955" s="31" t="s">
        <v>3028</v>
      </c>
    </row>
    <row r="956" spans="2:22" ht="15.75">
      <c r="B956" s="13"/>
      <c r="C956" s="31"/>
      <c r="D956" s="32"/>
      <c r="E956" s="32">
        <v>171860</v>
      </c>
      <c r="G956" s="13" t="s">
        <v>3140</v>
      </c>
      <c r="H956" s="13" t="s">
        <v>2099</v>
      </c>
      <c r="I956" s="13" t="s">
        <v>3812</v>
      </c>
      <c r="L956" s="13" t="s">
        <v>1506</v>
      </c>
      <c r="M956" s="31">
        <v>78727</v>
      </c>
      <c r="N956" s="40">
        <v>200</v>
      </c>
      <c r="O956" s="52">
        <v>17.07</v>
      </c>
      <c r="P956" s="30">
        <v>37320</v>
      </c>
      <c r="Q956" s="30">
        <v>37410</v>
      </c>
      <c r="R956" s="30"/>
      <c r="S956" s="31" t="s">
        <v>1757</v>
      </c>
      <c r="T956" s="31" t="s">
        <v>4005</v>
      </c>
      <c r="U956" s="31" t="s">
        <v>560</v>
      </c>
      <c r="V956" s="31" t="s">
        <v>2310</v>
      </c>
    </row>
    <row r="957" spans="2:22" ht="15.75">
      <c r="B957" s="13"/>
      <c r="C957" s="31"/>
      <c r="D957" s="32"/>
      <c r="E957" s="125">
        <v>10727283</v>
      </c>
      <c r="F957" s="13"/>
      <c r="G957" s="126" t="s">
        <v>1834</v>
      </c>
      <c r="H957" s="126" t="s">
        <v>4544</v>
      </c>
      <c r="I957" s="126" t="s">
        <v>1835</v>
      </c>
      <c r="J957" s="127">
        <v>3144059</v>
      </c>
      <c r="K957" s="126"/>
      <c r="M957" s="127">
        <v>78728</v>
      </c>
      <c r="N957" s="31">
        <v>184</v>
      </c>
      <c r="O957" s="132">
        <v>45.5825</v>
      </c>
      <c r="P957" s="128">
        <v>40968</v>
      </c>
      <c r="Q957" s="128">
        <v>41150</v>
      </c>
      <c r="R957" s="127" t="s">
        <v>1878</v>
      </c>
      <c r="S957" s="127" t="s">
        <v>1877</v>
      </c>
      <c r="T957" s="127" t="s">
        <v>1867</v>
      </c>
      <c r="U957" s="127" t="s">
        <v>912</v>
      </c>
      <c r="V957" s="31" t="s">
        <v>4414</v>
      </c>
    </row>
    <row r="958" spans="2:22" ht="15.75">
      <c r="B958" s="13"/>
      <c r="C958" s="31"/>
      <c r="D958" s="32"/>
      <c r="E958" s="125">
        <v>10613998</v>
      </c>
      <c r="F958" s="13"/>
      <c r="G958" s="126" t="s">
        <v>206</v>
      </c>
      <c r="H958" s="126" t="s">
        <v>207</v>
      </c>
      <c r="I958" s="126" t="s">
        <v>1506</v>
      </c>
      <c r="J958" s="127">
        <v>374216</v>
      </c>
      <c r="K958" s="13"/>
      <c r="M958" s="127" t="s">
        <v>3721</v>
      </c>
      <c r="N958" s="31">
        <v>192</v>
      </c>
      <c r="O958" s="129">
        <v>9.44</v>
      </c>
      <c r="P958" s="128">
        <v>40724</v>
      </c>
      <c r="Q958" s="128">
        <v>40911</v>
      </c>
      <c r="R958" s="126"/>
      <c r="S958" s="127" t="s">
        <v>526</v>
      </c>
      <c r="T958" s="127" t="s">
        <v>2237</v>
      </c>
      <c r="U958" s="31" t="s">
        <v>3316</v>
      </c>
      <c r="V958" s="31" t="s">
        <v>3141</v>
      </c>
    </row>
    <row r="959" spans="2:22" ht="15.75">
      <c r="B959" s="13"/>
      <c r="C959" s="31"/>
      <c r="D959" s="32"/>
      <c r="E959" s="125">
        <v>10915005</v>
      </c>
      <c r="F959" s="13"/>
      <c r="G959" s="126" t="s">
        <v>4673</v>
      </c>
      <c r="H959" s="126" t="s">
        <v>4740</v>
      </c>
      <c r="I959" s="126" t="s">
        <v>4672</v>
      </c>
      <c r="J959" s="127">
        <v>3230228</v>
      </c>
      <c r="K959" s="13"/>
      <c r="M959" s="127" t="s">
        <v>4515</v>
      </c>
      <c r="N959" s="4">
        <v>350</v>
      </c>
      <c r="O959" s="132">
        <v>14.6</v>
      </c>
      <c r="P959" s="128">
        <v>41351</v>
      </c>
      <c r="Q959" s="174" t="s">
        <v>5076</v>
      </c>
      <c r="R959" s="127" t="s">
        <v>4724</v>
      </c>
      <c r="S959" s="127" t="s">
        <v>527</v>
      </c>
      <c r="T959" s="127" t="s">
        <v>2233</v>
      </c>
      <c r="U959" s="127" t="s">
        <v>912</v>
      </c>
      <c r="V959" s="31" t="s">
        <v>4745</v>
      </c>
    </row>
    <row r="960" spans="2:22" ht="15.75">
      <c r="B960" s="13"/>
      <c r="C960" s="31"/>
      <c r="D960" s="32"/>
      <c r="E960" s="32">
        <v>10110203</v>
      </c>
      <c r="G960" s="13" t="s">
        <v>2380</v>
      </c>
      <c r="H960" s="13" t="s">
        <v>2381</v>
      </c>
      <c r="I960" s="13" t="s">
        <v>2382</v>
      </c>
      <c r="J960" s="31">
        <v>201758</v>
      </c>
      <c r="M960" s="31">
        <v>78701</v>
      </c>
      <c r="N960" s="31">
        <v>6</v>
      </c>
      <c r="O960" s="52">
        <v>0.201</v>
      </c>
      <c r="P960" s="58">
        <v>39476</v>
      </c>
      <c r="Q960" s="13"/>
      <c r="R960" s="93" t="s">
        <v>1662</v>
      </c>
      <c r="S960" s="93" t="s">
        <v>3363</v>
      </c>
      <c r="T960" s="31" t="s">
        <v>460</v>
      </c>
      <c r="U960" s="31" t="s">
        <v>560</v>
      </c>
      <c r="V960" s="31" t="s">
        <v>3900</v>
      </c>
    </row>
    <row r="961" spans="2:22" ht="15.75">
      <c r="B961" s="13"/>
      <c r="C961" s="31"/>
      <c r="D961" s="32"/>
      <c r="E961" s="32">
        <v>191752</v>
      </c>
      <c r="G961" s="13" t="s">
        <v>4348</v>
      </c>
      <c r="H961" s="13" t="s">
        <v>1815</v>
      </c>
      <c r="I961" s="13" t="s">
        <v>1535</v>
      </c>
      <c r="L961" s="13" t="s">
        <v>4349</v>
      </c>
      <c r="M961" s="31">
        <v>78705</v>
      </c>
      <c r="N961" s="31">
        <v>52</v>
      </c>
      <c r="O961" s="52">
        <v>0.3</v>
      </c>
      <c r="P961" s="30">
        <v>37194</v>
      </c>
      <c r="Q961" s="30">
        <v>37377</v>
      </c>
      <c r="R961" s="31" t="s">
        <v>4350</v>
      </c>
      <c r="S961" s="31" t="s">
        <v>936</v>
      </c>
      <c r="T961" s="31" t="s">
        <v>2987</v>
      </c>
      <c r="U961" s="31" t="s">
        <v>3316</v>
      </c>
      <c r="V961" s="31" t="s">
        <v>4015</v>
      </c>
    </row>
    <row r="962" spans="2:22" ht="15.75">
      <c r="B962" s="13"/>
      <c r="C962" s="31"/>
      <c r="D962" s="32"/>
      <c r="E962" s="125">
        <v>10143581</v>
      </c>
      <c r="F962" s="13"/>
      <c r="G962" s="126" t="s">
        <v>3714</v>
      </c>
      <c r="H962" s="126" t="s">
        <v>2814</v>
      </c>
      <c r="I962" s="126" t="s">
        <v>3715</v>
      </c>
      <c r="J962" s="127">
        <v>428126</v>
      </c>
      <c r="K962" s="127"/>
      <c r="L962" s="126"/>
      <c r="M962" s="127" t="s">
        <v>3647</v>
      </c>
      <c r="N962" s="127">
        <v>94</v>
      </c>
      <c r="O962" s="132">
        <v>1.26</v>
      </c>
      <c r="P962" s="128">
        <v>39569</v>
      </c>
      <c r="R962" s="127" t="s">
        <v>4088</v>
      </c>
      <c r="S962" s="127" t="s">
        <v>2253</v>
      </c>
      <c r="T962" s="31" t="s">
        <v>2233</v>
      </c>
      <c r="U962" s="127" t="s">
        <v>560</v>
      </c>
      <c r="V962" s="31" t="s">
        <v>268</v>
      </c>
    </row>
    <row r="963" spans="2:22" ht="15.75">
      <c r="B963" s="13"/>
      <c r="C963" s="31"/>
      <c r="D963" s="32"/>
      <c r="E963" s="62"/>
      <c r="G963" s="13" t="s">
        <v>90</v>
      </c>
      <c r="H963" s="13" t="s">
        <v>4006</v>
      </c>
      <c r="I963" s="13" t="s">
        <v>91</v>
      </c>
      <c r="L963" s="13" t="s">
        <v>1484</v>
      </c>
      <c r="M963" s="31">
        <v>78701</v>
      </c>
      <c r="N963" s="40">
        <v>243</v>
      </c>
      <c r="O963" s="52">
        <v>3.01</v>
      </c>
      <c r="P963" s="30">
        <v>36262</v>
      </c>
      <c r="Q963" s="30">
        <v>36354</v>
      </c>
      <c r="R963" s="30"/>
      <c r="S963" s="31" t="s">
        <v>92</v>
      </c>
      <c r="T963" s="31" t="s">
        <v>93</v>
      </c>
      <c r="U963" s="31" t="s">
        <v>3316</v>
      </c>
      <c r="V963" s="31" t="s">
        <v>343</v>
      </c>
    </row>
    <row r="964" spans="2:22" ht="15.75">
      <c r="B964" s="13"/>
      <c r="C964" s="31"/>
      <c r="D964" s="32"/>
      <c r="E964" s="125">
        <v>10888471</v>
      </c>
      <c r="F964" s="13"/>
      <c r="G964" s="126" t="s">
        <v>4723</v>
      </c>
      <c r="H964" s="126" t="s">
        <v>4986</v>
      </c>
      <c r="I964" s="126" t="s">
        <v>4670</v>
      </c>
      <c r="J964" s="127">
        <v>474716</v>
      </c>
      <c r="K964" s="13"/>
      <c r="L964" s="169"/>
      <c r="M964" s="127" t="s">
        <v>3647</v>
      </c>
      <c r="N964" s="4">
        <v>80</v>
      </c>
      <c r="O964" s="132">
        <v>0.411</v>
      </c>
      <c r="P964" s="128">
        <v>41303</v>
      </c>
      <c r="Q964" s="128">
        <v>41593</v>
      </c>
      <c r="R964" s="127" t="s">
        <v>4490</v>
      </c>
      <c r="S964" s="127" t="s">
        <v>4722</v>
      </c>
      <c r="T964" s="127" t="s">
        <v>2586</v>
      </c>
      <c r="U964" s="93" t="s">
        <v>177</v>
      </c>
      <c r="V964" s="31" t="s">
        <v>4745</v>
      </c>
    </row>
    <row r="965" spans="2:22" ht="15.75">
      <c r="B965" s="13"/>
      <c r="C965" s="31"/>
      <c r="D965" s="32"/>
      <c r="E965" s="59">
        <v>252045</v>
      </c>
      <c r="G965" s="55" t="s">
        <v>2436</v>
      </c>
      <c r="H965" s="55" t="s">
        <v>2437</v>
      </c>
      <c r="I965" s="55" t="s">
        <v>2438</v>
      </c>
      <c r="J965" s="92">
        <v>249853</v>
      </c>
      <c r="K965" s="92"/>
      <c r="L965" s="13" t="s">
        <v>2439</v>
      </c>
      <c r="M965" s="72">
        <v>78705</v>
      </c>
      <c r="N965" s="31">
        <v>64</v>
      </c>
      <c r="O965" s="52">
        <v>1.2</v>
      </c>
      <c r="P965" s="58">
        <v>38436</v>
      </c>
      <c r="Q965" s="58">
        <v>38603</v>
      </c>
      <c r="R965" s="31" t="s">
        <v>2020</v>
      </c>
      <c r="S965" s="31" t="s">
        <v>230</v>
      </c>
      <c r="T965" s="85" t="s">
        <v>3207</v>
      </c>
      <c r="U965" s="31" t="s">
        <v>3316</v>
      </c>
      <c r="V965" s="31" t="s">
        <v>2457</v>
      </c>
    </row>
    <row r="966" spans="2:22" ht="15.75">
      <c r="B966" s="13"/>
      <c r="C966" s="31"/>
      <c r="D966" s="32"/>
      <c r="E966" s="32">
        <v>106908</v>
      </c>
      <c r="G966" s="13" t="s">
        <v>2824</v>
      </c>
      <c r="H966" s="13" t="s">
        <v>954</v>
      </c>
      <c r="I966" s="13" t="s">
        <v>153</v>
      </c>
      <c r="L966" s="13" t="s">
        <v>1400</v>
      </c>
      <c r="M966" s="7">
        <v>78641</v>
      </c>
      <c r="N966" s="40">
        <v>8</v>
      </c>
      <c r="O966" s="52">
        <v>2.96</v>
      </c>
      <c r="P966" s="30">
        <v>36445</v>
      </c>
      <c r="Q966" s="30">
        <v>36595</v>
      </c>
      <c r="R966" s="30"/>
      <c r="S966" s="31" t="s">
        <v>2822</v>
      </c>
      <c r="T966" s="31" t="s">
        <v>2823</v>
      </c>
      <c r="U966" s="31" t="s">
        <v>3316</v>
      </c>
      <c r="V966" s="31" t="s">
        <v>2826</v>
      </c>
    </row>
    <row r="967" spans="2:22" ht="15.75">
      <c r="B967" s="13"/>
      <c r="C967" s="31"/>
      <c r="D967" s="32"/>
      <c r="E967" s="125">
        <v>10827312</v>
      </c>
      <c r="F967" s="13"/>
      <c r="G967" s="126" t="s">
        <v>4520</v>
      </c>
      <c r="H967" s="126" t="s">
        <v>4518</v>
      </c>
      <c r="I967" s="126" t="s">
        <v>4519</v>
      </c>
      <c r="J967" s="127">
        <v>239024</v>
      </c>
      <c r="K967" s="13"/>
      <c r="M967" s="127" t="s">
        <v>4085</v>
      </c>
      <c r="N967" s="31">
        <v>4</v>
      </c>
      <c r="O967" s="135">
        <v>0.4775</v>
      </c>
      <c r="P967" s="128">
        <v>41165</v>
      </c>
      <c r="Q967" s="128">
        <v>41408</v>
      </c>
      <c r="R967" s="31" t="s">
        <v>4233</v>
      </c>
      <c r="S967" s="127" t="s">
        <v>126</v>
      </c>
      <c r="T967" s="127" t="s">
        <v>1978</v>
      </c>
      <c r="U967" s="127" t="s">
        <v>912</v>
      </c>
      <c r="V967" s="31" t="s">
        <v>4547</v>
      </c>
    </row>
    <row r="968" spans="2:22" ht="15.75">
      <c r="B968" s="13"/>
      <c r="C968" s="31"/>
      <c r="D968" s="32"/>
      <c r="E968" s="125">
        <v>11053864</v>
      </c>
      <c r="F968" s="13"/>
      <c r="G968" s="126" t="s">
        <v>4898</v>
      </c>
      <c r="H968" s="126" t="s">
        <v>4953</v>
      </c>
      <c r="I968" s="126" t="s">
        <v>4899</v>
      </c>
      <c r="J968" s="127">
        <v>5082122</v>
      </c>
      <c r="K968" s="126"/>
      <c r="M968" s="127" t="s">
        <v>3727</v>
      </c>
      <c r="N968" s="31">
        <v>305</v>
      </c>
      <c r="O968" s="129">
        <v>42.5</v>
      </c>
      <c r="P968" s="128">
        <v>41599</v>
      </c>
      <c r="Q968" s="120"/>
      <c r="R968" s="31" t="s">
        <v>261</v>
      </c>
      <c r="S968" s="127" t="s">
        <v>4533</v>
      </c>
      <c r="T968" s="127" t="s">
        <v>220</v>
      </c>
      <c r="U968" s="93" t="s">
        <v>913</v>
      </c>
      <c r="V968" s="31" t="s">
        <v>4987</v>
      </c>
    </row>
    <row r="969" spans="2:22" ht="15.75">
      <c r="B969" s="13"/>
      <c r="C969" s="31"/>
      <c r="D969" s="32"/>
      <c r="E969" s="125">
        <v>11032032</v>
      </c>
      <c r="F969" s="13"/>
      <c r="G969" s="126" t="s">
        <v>4879</v>
      </c>
      <c r="H969" s="126" t="s">
        <v>4937</v>
      </c>
      <c r="I969" s="126" t="s">
        <v>4878</v>
      </c>
      <c r="J969" s="127">
        <v>3288686</v>
      </c>
      <c r="K969" s="126"/>
      <c r="M969" s="127" t="s">
        <v>542</v>
      </c>
      <c r="N969" s="31">
        <v>10</v>
      </c>
      <c r="O969" s="129">
        <v>0.435</v>
      </c>
      <c r="P969" s="128">
        <v>41562</v>
      </c>
      <c r="Q969" s="120"/>
      <c r="R969" s="31" t="s">
        <v>4088</v>
      </c>
      <c r="S969" s="127" t="s">
        <v>785</v>
      </c>
      <c r="T969" s="127" t="s">
        <v>2239</v>
      </c>
      <c r="U969" s="93" t="s">
        <v>560</v>
      </c>
      <c r="V969" s="31" t="s">
        <v>4987</v>
      </c>
    </row>
    <row r="970" spans="2:22" ht="15.75">
      <c r="B970" s="13"/>
      <c r="C970" s="31"/>
      <c r="D970" s="32"/>
      <c r="E970" s="59">
        <v>306691</v>
      </c>
      <c r="G970" s="59" t="s">
        <v>1433</v>
      </c>
      <c r="H970" s="59" t="s">
        <v>461</v>
      </c>
      <c r="I970" s="59" t="s">
        <v>1434</v>
      </c>
      <c r="J970" s="92">
        <v>3271080</v>
      </c>
      <c r="K970" s="92"/>
      <c r="L970" s="59" t="s">
        <v>1434</v>
      </c>
      <c r="M970" s="92">
        <v>78703</v>
      </c>
      <c r="N970" s="92">
        <v>13</v>
      </c>
      <c r="O970" s="99">
        <v>0.885</v>
      </c>
      <c r="P970" s="113">
        <v>39014</v>
      </c>
      <c r="Q970" s="113">
        <v>39219</v>
      </c>
      <c r="R970" s="92" t="s">
        <v>1292</v>
      </c>
      <c r="S970" s="92" t="s">
        <v>1293</v>
      </c>
      <c r="T970" s="92" t="s">
        <v>1294</v>
      </c>
      <c r="U970" s="93" t="s">
        <v>912</v>
      </c>
      <c r="V970" s="31" t="s">
        <v>4337</v>
      </c>
    </row>
    <row r="971" spans="2:22" ht="15.75">
      <c r="B971" s="13"/>
      <c r="C971" s="31"/>
      <c r="D971" s="32"/>
      <c r="E971" s="62">
        <v>134761</v>
      </c>
      <c r="G971" s="13" t="s">
        <v>45</v>
      </c>
      <c r="H971" s="13" t="s">
        <v>3224</v>
      </c>
      <c r="I971" s="13" t="s">
        <v>821</v>
      </c>
      <c r="L971" s="13" t="s">
        <v>4113</v>
      </c>
      <c r="M971" s="31">
        <v>78733</v>
      </c>
      <c r="N971" s="40">
        <v>10</v>
      </c>
      <c r="O971" s="52">
        <v>1.39</v>
      </c>
      <c r="P971" s="30">
        <v>36672</v>
      </c>
      <c r="Q971" s="30">
        <v>36936</v>
      </c>
      <c r="R971" s="30"/>
      <c r="S971" s="31" t="s">
        <v>940</v>
      </c>
      <c r="T971" s="31" t="s">
        <v>941</v>
      </c>
      <c r="U971" s="31" t="s">
        <v>2057</v>
      </c>
      <c r="V971" s="31" t="s">
        <v>4246</v>
      </c>
    </row>
    <row r="972" spans="2:22" ht="15.75">
      <c r="B972" s="13"/>
      <c r="C972" s="31"/>
      <c r="D972" s="32"/>
      <c r="E972" s="125">
        <v>11110495</v>
      </c>
      <c r="F972" s="13"/>
      <c r="G972" s="126" t="s">
        <v>5021</v>
      </c>
      <c r="H972" s="126" t="s">
        <v>5019</v>
      </c>
      <c r="I972" s="126" t="s">
        <v>5020</v>
      </c>
      <c r="J972" s="127">
        <v>5087904</v>
      </c>
      <c r="K972" s="13"/>
      <c r="M972" s="31">
        <v>78733</v>
      </c>
      <c r="N972" s="31">
        <v>10</v>
      </c>
      <c r="O972" s="120">
        <v>10</v>
      </c>
      <c r="P972" s="128">
        <v>41722</v>
      </c>
      <c r="Q972" s="126"/>
      <c r="R972" s="31" t="s">
        <v>4088</v>
      </c>
      <c r="S972" s="127" t="s">
        <v>5055</v>
      </c>
      <c r="T972" s="127" t="s">
        <v>5034</v>
      </c>
      <c r="U972" s="93" t="s">
        <v>913</v>
      </c>
      <c r="V972" s="31" t="s">
        <v>5081</v>
      </c>
    </row>
    <row r="973" spans="2:22" ht="15.75">
      <c r="B973" s="13"/>
      <c r="C973" s="31"/>
      <c r="D973" s="32"/>
      <c r="G973" s="13" t="s">
        <v>894</v>
      </c>
      <c r="H973" s="13" t="s">
        <v>1945</v>
      </c>
      <c r="I973" s="13" t="s">
        <v>2352</v>
      </c>
      <c r="L973" s="13" t="s">
        <v>4114</v>
      </c>
      <c r="M973" s="31">
        <v>78749</v>
      </c>
      <c r="N973" s="40">
        <v>60</v>
      </c>
      <c r="O973" s="52">
        <v>6.782</v>
      </c>
      <c r="P973" s="30">
        <v>34757</v>
      </c>
      <c r="Q973" s="30">
        <v>34862</v>
      </c>
      <c r="R973" s="30"/>
      <c r="S973" s="31" t="s">
        <v>895</v>
      </c>
      <c r="T973" s="31" t="s">
        <v>896</v>
      </c>
      <c r="U973" s="31" t="s">
        <v>3316</v>
      </c>
      <c r="V973" s="31" t="s">
        <v>3529</v>
      </c>
    </row>
    <row r="974" spans="2:22" ht="15.75">
      <c r="B974" s="13"/>
      <c r="C974" s="31"/>
      <c r="D974" s="32"/>
      <c r="E974" s="32">
        <v>217355</v>
      </c>
      <c r="G974" s="13" t="s">
        <v>469</v>
      </c>
      <c r="H974" s="13" t="s">
        <v>470</v>
      </c>
      <c r="I974" s="13" t="s">
        <v>471</v>
      </c>
      <c r="L974" s="13" t="s">
        <v>472</v>
      </c>
      <c r="M974" s="31">
        <v>78749</v>
      </c>
      <c r="N974" s="40">
        <v>88</v>
      </c>
      <c r="O974" s="52">
        <v>9</v>
      </c>
      <c r="P974" s="30">
        <v>37725</v>
      </c>
      <c r="Q974" s="30">
        <v>37914</v>
      </c>
      <c r="R974" s="31" t="s">
        <v>602</v>
      </c>
      <c r="S974" s="31" t="s">
        <v>473</v>
      </c>
      <c r="T974" s="31" t="s">
        <v>474</v>
      </c>
      <c r="U974" s="31" t="s">
        <v>3316</v>
      </c>
      <c r="V974" s="31" t="s">
        <v>475</v>
      </c>
    </row>
    <row r="975" spans="2:22" ht="15.75">
      <c r="B975" s="13"/>
      <c r="C975" s="31"/>
      <c r="D975" s="32"/>
      <c r="E975" s="32">
        <v>172515</v>
      </c>
      <c r="G975" s="13" t="s">
        <v>1040</v>
      </c>
      <c r="H975" s="13" t="s">
        <v>1080</v>
      </c>
      <c r="I975" s="13" t="s">
        <v>3876</v>
      </c>
      <c r="L975" s="13" t="s">
        <v>3451</v>
      </c>
      <c r="M975" s="31">
        <v>78705</v>
      </c>
      <c r="N975" s="40">
        <v>24</v>
      </c>
      <c r="O975" s="52">
        <v>0.43</v>
      </c>
      <c r="P975" s="30">
        <v>37001</v>
      </c>
      <c r="Q975" s="30">
        <v>37166</v>
      </c>
      <c r="R975" s="31" t="s">
        <v>2032</v>
      </c>
      <c r="S975" s="31" t="s">
        <v>3452</v>
      </c>
      <c r="T975" s="31" t="s">
        <v>3453</v>
      </c>
      <c r="U975" s="31" t="s">
        <v>3316</v>
      </c>
      <c r="V975" s="31" t="s">
        <v>1088</v>
      </c>
    </row>
    <row r="976" spans="2:22" ht="15.75">
      <c r="B976" s="13"/>
      <c r="C976" s="31"/>
      <c r="D976" s="32"/>
      <c r="E976" s="125">
        <v>10550837</v>
      </c>
      <c r="F976" s="13"/>
      <c r="G976" s="126" t="s">
        <v>3244</v>
      </c>
      <c r="H976" s="126" t="s">
        <v>3245</v>
      </c>
      <c r="I976" s="126" t="s">
        <v>3243</v>
      </c>
      <c r="J976" s="127">
        <v>3102854</v>
      </c>
      <c r="K976" s="13"/>
      <c r="M976" s="127" t="s">
        <v>552</v>
      </c>
      <c r="N976" s="53">
        <v>34</v>
      </c>
      <c r="O976" s="129">
        <v>2.58</v>
      </c>
      <c r="P976" s="128">
        <v>40598</v>
      </c>
      <c r="Q976" s="13"/>
      <c r="S976" s="127" t="s">
        <v>3735</v>
      </c>
      <c r="T976" s="127" t="s">
        <v>3736</v>
      </c>
      <c r="U976" s="127" t="s">
        <v>560</v>
      </c>
      <c r="V976" s="31" t="s">
        <v>2566</v>
      </c>
    </row>
    <row r="977" spans="2:22" ht="15.75">
      <c r="B977" s="13"/>
      <c r="C977" s="31"/>
      <c r="D977" s="32"/>
      <c r="E977" s="125">
        <v>10765425</v>
      </c>
      <c r="F977" s="13"/>
      <c r="G977" s="126" t="s">
        <v>4450</v>
      </c>
      <c r="H977" s="126" t="s">
        <v>4451</v>
      </c>
      <c r="I977" s="126" t="s">
        <v>4452</v>
      </c>
      <c r="J977" s="127">
        <v>3500454</v>
      </c>
      <c r="K977" s="126"/>
      <c r="M977" s="127" t="s">
        <v>3935</v>
      </c>
      <c r="N977" s="31">
        <v>61</v>
      </c>
      <c r="O977" s="129">
        <v>9.396</v>
      </c>
      <c r="P977" s="128">
        <v>41043</v>
      </c>
      <c r="Q977" s="128">
        <v>41501</v>
      </c>
      <c r="R977" s="31" t="s">
        <v>1879</v>
      </c>
      <c r="S977" s="127" t="s">
        <v>4476</v>
      </c>
      <c r="T977" s="127" t="s">
        <v>2339</v>
      </c>
      <c r="U977" s="31" t="s">
        <v>912</v>
      </c>
      <c r="V977" s="31" t="s">
        <v>4491</v>
      </c>
    </row>
    <row r="978" spans="2:22" ht="15.75">
      <c r="B978" s="13"/>
      <c r="C978" s="31"/>
      <c r="D978" s="32"/>
      <c r="E978" s="125">
        <v>10566300</v>
      </c>
      <c r="F978" s="13"/>
      <c r="G978" s="126" t="s">
        <v>3121</v>
      </c>
      <c r="H978" s="126" t="s">
        <v>3482</v>
      </c>
      <c r="I978" s="126" t="s">
        <v>3259</v>
      </c>
      <c r="J978" s="127">
        <v>243386</v>
      </c>
      <c r="K978" s="13"/>
      <c r="M978" s="127" t="s">
        <v>3935</v>
      </c>
      <c r="N978" s="31">
        <v>61</v>
      </c>
      <c r="O978" s="129">
        <v>9.396</v>
      </c>
      <c r="P978" s="128">
        <v>40631</v>
      </c>
      <c r="Q978" s="13"/>
      <c r="R978" s="31" t="s">
        <v>3732</v>
      </c>
      <c r="S978" s="126" t="s">
        <v>3483</v>
      </c>
      <c r="T978" s="127" t="s">
        <v>2700</v>
      </c>
      <c r="U978" s="127" t="s">
        <v>560</v>
      </c>
      <c r="V978" s="31" t="s">
        <v>2566</v>
      </c>
    </row>
    <row r="979" spans="2:22" ht="15.75">
      <c r="B979" s="13"/>
      <c r="C979" s="31"/>
      <c r="D979" s="32"/>
      <c r="G979" s="13" t="s">
        <v>769</v>
      </c>
      <c r="H979" s="13" t="s">
        <v>4134</v>
      </c>
      <c r="I979" s="13" t="s">
        <v>770</v>
      </c>
      <c r="L979" s="13" t="s">
        <v>1072</v>
      </c>
      <c r="M979" s="31">
        <v>78759</v>
      </c>
      <c r="N979" s="40">
        <v>42</v>
      </c>
      <c r="O979" s="52">
        <v>3.049999952316284</v>
      </c>
      <c r="P979" s="30">
        <v>36000</v>
      </c>
      <c r="Q979" s="30">
        <v>36174</v>
      </c>
      <c r="R979" s="30"/>
      <c r="S979" s="31" t="s">
        <v>4135</v>
      </c>
      <c r="T979" s="31" t="s">
        <v>4136</v>
      </c>
      <c r="U979" s="31" t="s">
        <v>3316</v>
      </c>
      <c r="V979" s="31" t="s">
        <v>3543</v>
      </c>
    </row>
    <row r="980" spans="2:22" ht="15.75">
      <c r="B980" s="13"/>
      <c r="C980" s="31"/>
      <c r="D980" s="32"/>
      <c r="E980" s="32">
        <v>205466</v>
      </c>
      <c r="G980" s="13" t="s">
        <v>1924</v>
      </c>
      <c r="H980" s="13" t="s">
        <v>4382</v>
      </c>
      <c r="I980" s="13" t="s">
        <v>4041</v>
      </c>
      <c r="J980" s="31">
        <v>1163435</v>
      </c>
      <c r="L980" s="13" t="s">
        <v>1925</v>
      </c>
      <c r="M980" s="31">
        <v>78753</v>
      </c>
      <c r="N980" s="31">
        <v>260</v>
      </c>
      <c r="O980" s="52">
        <v>14.492</v>
      </c>
      <c r="P980" s="30">
        <v>37417</v>
      </c>
      <c r="Q980" s="30">
        <v>37599</v>
      </c>
      <c r="R980" s="31" t="s">
        <v>4340</v>
      </c>
      <c r="S980" s="31" t="s">
        <v>598</v>
      </c>
      <c r="T980" s="31" t="s">
        <v>599</v>
      </c>
      <c r="U980" s="31" t="s">
        <v>3316</v>
      </c>
      <c r="V980" s="31" t="s">
        <v>2311</v>
      </c>
    </row>
    <row r="981" spans="2:22" ht="15.75">
      <c r="B981" s="13"/>
      <c r="C981" s="31"/>
      <c r="D981" s="32"/>
      <c r="E981" s="125">
        <v>11035158</v>
      </c>
      <c r="F981" s="13"/>
      <c r="G981" s="126" t="s">
        <v>4880</v>
      </c>
      <c r="H981" s="126" t="s">
        <v>4939</v>
      </c>
      <c r="I981" s="126" t="s">
        <v>4938</v>
      </c>
      <c r="J981" s="127">
        <v>834632</v>
      </c>
      <c r="K981" s="126"/>
      <c r="M981" s="127" t="s">
        <v>4564</v>
      </c>
      <c r="N981" s="31">
        <v>50</v>
      </c>
      <c r="O981" s="129">
        <v>10.68</v>
      </c>
      <c r="P981" s="128">
        <v>41565</v>
      </c>
      <c r="Q981" s="120"/>
      <c r="R981" s="127" t="s">
        <v>4617</v>
      </c>
      <c r="S981" s="127" t="s">
        <v>4618</v>
      </c>
      <c r="T981" s="127" t="s">
        <v>114</v>
      </c>
      <c r="U981" s="93" t="s">
        <v>913</v>
      </c>
      <c r="V981" s="31" t="s">
        <v>4987</v>
      </c>
    </row>
    <row r="982" spans="2:22" ht="15.75">
      <c r="B982" s="13"/>
      <c r="C982" s="31"/>
      <c r="D982" s="32"/>
      <c r="E982" s="125">
        <v>10848708</v>
      </c>
      <c r="F982" s="13"/>
      <c r="G982" s="126" t="s">
        <v>4563</v>
      </c>
      <c r="H982" s="126" t="s">
        <v>4561</v>
      </c>
      <c r="I982" s="126" t="s">
        <v>4562</v>
      </c>
      <c r="J982" s="127">
        <v>834632</v>
      </c>
      <c r="K982" s="13"/>
      <c r="M982" s="127" t="s">
        <v>4564</v>
      </c>
      <c r="N982" s="31">
        <v>50</v>
      </c>
      <c r="O982" s="129">
        <v>10.68</v>
      </c>
      <c r="P982" s="128">
        <v>41207</v>
      </c>
      <c r="R982" s="31" t="s">
        <v>4617</v>
      </c>
      <c r="S982" s="127" t="s">
        <v>4618</v>
      </c>
      <c r="T982" s="127" t="s">
        <v>114</v>
      </c>
      <c r="U982" s="31" t="s">
        <v>2764</v>
      </c>
      <c r="V982" s="31" t="s">
        <v>4668</v>
      </c>
    </row>
    <row r="983" spans="2:22" ht="15.75">
      <c r="B983" s="13"/>
      <c r="C983" s="31"/>
      <c r="D983" s="32"/>
      <c r="E983" s="125">
        <v>10893477</v>
      </c>
      <c r="F983" s="13"/>
      <c r="G983" s="126" t="s">
        <v>4695</v>
      </c>
      <c r="H983" s="126" t="s">
        <v>4693</v>
      </c>
      <c r="I983" s="126" t="s">
        <v>4694</v>
      </c>
      <c r="J983" s="127">
        <v>5062236</v>
      </c>
      <c r="K983" s="13"/>
      <c r="M983" s="127" t="s">
        <v>3938</v>
      </c>
      <c r="N983" s="4">
        <v>340</v>
      </c>
      <c r="O983" s="132">
        <v>19.5</v>
      </c>
      <c r="P983" s="128">
        <v>41311</v>
      </c>
      <c r="Q983" s="128">
        <v>41540</v>
      </c>
      <c r="R983" s="127" t="s">
        <v>261</v>
      </c>
      <c r="S983" s="127" t="s">
        <v>4730</v>
      </c>
      <c r="T983" s="127" t="s">
        <v>2233</v>
      </c>
      <c r="U983" s="31" t="s">
        <v>177</v>
      </c>
      <c r="V983" s="31" t="s">
        <v>4745</v>
      </c>
    </row>
    <row r="984" spans="2:22" ht="15.75">
      <c r="B984" s="13"/>
      <c r="C984" s="31"/>
      <c r="D984" s="32"/>
      <c r="E984" s="59">
        <v>229075</v>
      </c>
      <c r="G984" s="55" t="s">
        <v>1202</v>
      </c>
      <c r="H984" s="13" t="s">
        <v>168</v>
      </c>
      <c r="I984" s="13" t="s">
        <v>1203</v>
      </c>
      <c r="L984" s="55" t="s">
        <v>1204</v>
      </c>
      <c r="M984" s="31">
        <v>78705</v>
      </c>
      <c r="N984" s="31">
        <v>8</v>
      </c>
      <c r="O984" s="52">
        <v>0.229</v>
      </c>
      <c r="P984" s="58">
        <v>38015</v>
      </c>
      <c r="Q984" s="58">
        <v>38223</v>
      </c>
      <c r="R984" s="31" t="s">
        <v>2032</v>
      </c>
      <c r="S984" s="31" t="s">
        <v>1205</v>
      </c>
      <c r="T984" s="31" t="s">
        <v>1206</v>
      </c>
      <c r="U984" s="31" t="s">
        <v>3316</v>
      </c>
      <c r="V984" s="31" t="s">
        <v>2658</v>
      </c>
    </row>
    <row r="985" spans="2:22" ht="15.75">
      <c r="B985" s="13"/>
      <c r="C985" s="31"/>
      <c r="D985" s="32"/>
      <c r="E985" s="32">
        <v>176564</v>
      </c>
      <c r="G985" s="13" t="s">
        <v>3834</v>
      </c>
      <c r="H985" s="13" t="s">
        <v>2180</v>
      </c>
      <c r="I985" s="13" t="s">
        <v>1047</v>
      </c>
      <c r="L985" s="13" t="s">
        <v>3835</v>
      </c>
      <c r="M985" s="31">
        <v>78705</v>
      </c>
      <c r="N985" s="40">
        <v>8</v>
      </c>
      <c r="O985" s="52">
        <v>0.386</v>
      </c>
      <c r="P985" s="30">
        <v>37098</v>
      </c>
      <c r="Q985" s="30">
        <v>37258</v>
      </c>
      <c r="R985" s="31" t="s">
        <v>4350</v>
      </c>
      <c r="S985" s="31" t="s">
        <v>3836</v>
      </c>
      <c r="T985" s="31" t="s">
        <v>1127</v>
      </c>
      <c r="U985" s="31" t="s">
        <v>3316</v>
      </c>
      <c r="V985" s="31" t="s">
        <v>3014</v>
      </c>
    </row>
    <row r="986" spans="2:22" ht="15.75">
      <c r="B986" s="13"/>
      <c r="C986" s="31"/>
      <c r="D986" s="32"/>
      <c r="E986" s="107">
        <v>173793</v>
      </c>
      <c r="G986" s="13" t="s">
        <v>1058</v>
      </c>
      <c r="H986" s="13" t="s">
        <v>1060</v>
      </c>
      <c r="I986" s="13" t="s">
        <v>1061</v>
      </c>
      <c r="L986" s="13" t="s">
        <v>1059</v>
      </c>
      <c r="M986" s="31">
        <v>78750</v>
      </c>
      <c r="N986" s="40">
        <v>39</v>
      </c>
      <c r="O986" s="52">
        <v>7.96</v>
      </c>
      <c r="P986" s="30">
        <v>37042</v>
      </c>
      <c r="Q986" s="30">
        <v>37502</v>
      </c>
      <c r="R986" s="31" t="s">
        <v>2032</v>
      </c>
      <c r="S986" s="31" t="s">
        <v>1062</v>
      </c>
      <c r="T986" s="31" t="s">
        <v>1063</v>
      </c>
      <c r="U986" s="31" t="s">
        <v>3316</v>
      </c>
      <c r="V986" s="31" t="s">
        <v>1088</v>
      </c>
    </row>
    <row r="987" spans="2:22" ht="15.75">
      <c r="B987" s="13"/>
      <c r="C987" s="31"/>
      <c r="D987" s="32"/>
      <c r="E987" s="125">
        <v>10874001</v>
      </c>
      <c r="F987" s="13"/>
      <c r="G987" s="126" t="s">
        <v>4587</v>
      </c>
      <c r="H987" s="126" t="s">
        <v>4585</v>
      </c>
      <c r="I987" s="126" t="s">
        <v>4586</v>
      </c>
      <c r="J987" s="127">
        <v>100541</v>
      </c>
      <c r="K987" s="13"/>
      <c r="M987" s="127" t="s">
        <v>4295</v>
      </c>
      <c r="N987" s="31">
        <v>252</v>
      </c>
      <c r="O987" s="129">
        <v>27.43</v>
      </c>
      <c r="P987" s="128">
        <v>41263</v>
      </c>
      <c r="Q987" s="128">
        <v>41631</v>
      </c>
      <c r="R987" s="31" t="s">
        <v>1879</v>
      </c>
      <c r="S987" s="127" t="s">
        <v>4637</v>
      </c>
      <c r="T987" s="127" t="s">
        <v>4636</v>
      </c>
      <c r="U987" s="31" t="s">
        <v>177</v>
      </c>
      <c r="V987" s="31" t="s">
        <v>4668</v>
      </c>
    </row>
    <row r="988" spans="2:22" ht="15.75">
      <c r="B988" s="13"/>
      <c r="C988" s="31"/>
      <c r="D988" s="32"/>
      <c r="E988" s="59">
        <v>289632</v>
      </c>
      <c r="G988" s="55" t="s">
        <v>929</v>
      </c>
      <c r="H988" s="55" t="s">
        <v>7</v>
      </c>
      <c r="I988" s="55" t="s">
        <v>930</v>
      </c>
      <c r="J988" s="92">
        <v>129580</v>
      </c>
      <c r="K988" s="92"/>
      <c r="L988" s="55" t="s">
        <v>930</v>
      </c>
      <c r="M988" s="31">
        <v>78702</v>
      </c>
      <c r="N988" s="92">
        <v>29</v>
      </c>
      <c r="O988" s="99">
        <v>0.998</v>
      </c>
      <c r="P988" s="58">
        <v>38771</v>
      </c>
      <c r="Q988" s="58">
        <v>38894</v>
      </c>
      <c r="R988" s="46" t="s">
        <v>602</v>
      </c>
      <c r="S988" s="93" t="s">
        <v>4120</v>
      </c>
      <c r="T988" s="31" t="s">
        <v>4121</v>
      </c>
      <c r="U988" s="31" t="s">
        <v>3316</v>
      </c>
      <c r="V988" s="31" t="s">
        <v>1956</v>
      </c>
    </row>
    <row r="989" spans="2:22" ht="15.75">
      <c r="B989" s="13"/>
      <c r="E989" s="32">
        <v>196124</v>
      </c>
      <c r="G989" s="13" t="s">
        <v>2841</v>
      </c>
      <c r="H989" s="13" t="s">
        <v>2094</v>
      </c>
      <c r="I989" s="13" t="s">
        <v>102</v>
      </c>
      <c r="L989" s="13" t="s">
        <v>2842</v>
      </c>
      <c r="M989" s="31">
        <v>78741</v>
      </c>
      <c r="N989" s="31">
        <v>32</v>
      </c>
      <c r="O989" s="52">
        <v>1.61</v>
      </c>
      <c r="P989" s="30">
        <v>37335</v>
      </c>
      <c r="Q989" s="30">
        <v>37502</v>
      </c>
      <c r="R989" s="31" t="s">
        <v>4340</v>
      </c>
      <c r="S989" s="31" t="s">
        <v>2843</v>
      </c>
      <c r="T989" s="31" t="s">
        <v>2844</v>
      </c>
      <c r="U989" s="31" t="s">
        <v>3316</v>
      </c>
      <c r="V989" s="31" t="s">
        <v>2310</v>
      </c>
    </row>
    <row r="990" spans="2:22" ht="15.75">
      <c r="B990" s="13"/>
      <c r="G990" s="13" t="s">
        <v>4137</v>
      </c>
      <c r="H990" s="13" t="s">
        <v>4138</v>
      </c>
      <c r="I990" s="13" t="s">
        <v>4139</v>
      </c>
      <c r="L990" s="13" t="s">
        <v>1073</v>
      </c>
      <c r="M990" s="31">
        <v>78753</v>
      </c>
      <c r="N990" s="40">
        <v>360</v>
      </c>
      <c r="O990" s="52">
        <v>19.78</v>
      </c>
      <c r="P990" s="30">
        <v>34570</v>
      </c>
      <c r="Q990" s="30">
        <v>34845</v>
      </c>
      <c r="R990" s="30"/>
      <c r="S990" s="31" t="s">
        <v>3502</v>
      </c>
      <c r="T990" s="31" t="s">
        <v>3503</v>
      </c>
      <c r="U990" s="31" t="s">
        <v>3316</v>
      </c>
      <c r="V990" s="31" t="s">
        <v>3527</v>
      </c>
    </row>
    <row r="991" spans="2:22" ht="15.75">
      <c r="B991" s="13"/>
      <c r="G991" s="13" t="s">
        <v>3504</v>
      </c>
      <c r="H991" s="13" t="s">
        <v>2004</v>
      </c>
      <c r="I991" s="13" t="s">
        <v>1120</v>
      </c>
      <c r="L991" s="13" t="s">
        <v>1074</v>
      </c>
      <c r="M991" s="31">
        <v>78748</v>
      </c>
      <c r="N991" s="40">
        <v>240</v>
      </c>
      <c r="O991" s="52">
        <v>18.2</v>
      </c>
      <c r="P991" s="30">
        <v>35194</v>
      </c>
      <c r="Q991" s="30">
        <v>35592</v>
      </c>
      <c r="R991" s="30"/>
      <c r="S991" s="31" t="s">
        <v>3505</v>
      </c>
      <c r="T991" s="31" t="s">
        <v>3506</v>
      </c>
      <c r="U991" s="31" t="s">
        <v>3316</v>
      </c>
      <c r="V991" s="31" t="s">
        <v>3534</v>
      </c>
    </row>
    <row r="992" spans="2:22" ht="15.75">
      <c r="B992" s="13"/>
      <c r="G992" s="13" t="s">
        <v>3507</v>
      </c>
      <c r="H992" s="13" t="s">
        <v>3508</v>
      </c>
      <c r="I992" s="13" t="s">
        <v>3509</v>
      </c>
      <c r="L992" s="13" t="s">
        <v>1075</v>
      </c>
      <c r="M992" s="31">
        <v>78753</v>
      </c>
      <c r="N992" s="40">
        <v>228</v>
      </c>
      <c r="O992" s="52">
        <v>23.9</v>
      </c>
      <c r="P992" s="30">
        <v>34897</v>
      </c>
      <c r="Q992" s="30">
        <v>35125</v>
      </c>
      <c r="R992" s="30"/>
      <c r="S992" s="31" t="s">
        <v>1638</v>
      </c>
      <c r="T992" s="31" t="s">
        <v>559</v>
      </c>
      <c r="U992" s="31" t="s">
        <v>3316</v>
      </c>
      <c r="V992" s="31" t="s">
        <v>3531</v>
      </c>
    </row>
    <row r="993" spans="2:22" ht="15.75">
      <c r="B993" s="13"/>
      <c r="E993" s="32" t="s">
        <v>499</v>
      </c>
      <c r="G993" s="13" t="s">
        <v>1910</v>
      </c>
      <c r="H993" s="13" t="s">
        <v>3012</v>
      </c>
      <c r="I993" s="13" t="s">
        <v>3877</v>
      </c>
      <c r="J993" s="31">
        <v>3040283</v>
      </c>
      <c r="L993" s="13" t="s">
        <v>3454</v>
      </c>
      <c r="M993" s="31">
        <v>78745</v>
      </c>
      <c r="N993" s="40">
        <v>32</v>
      </c>
      <c r="O993" s="52">
        <v>4.11</v>
      </c>
      <c r="P993" s="30">
        <v>36964</v>
      </c>
      <c r="Q993" s="30">
        <v>38950</v>
      </c>
      <c r="R993" s="31" t="s">
        <v>3455</v>
      </c>
      <c r="S993" s="31" t="s">
        <v>387</v>
      </c>
      <c r="T993" s="31" t="s">
        <v>2006</v>
      </c>
      <c r="U993" s="93" t="s">
        <v>177</v>
      </c>
      <c r="V993" s="31" t="s">
        <v>1087</v>
      </c>
    </row>
    <row r="994" spans="2:22" ht="15.75">
      <c r="B994" s="13"/>
      <c r="C994" s="31"/>
      <c r="D994" s="32"/>
      <c r="E994" s="125">
        <v>11067906</v>
      </c>
      <c r="F994" s="13"/>
      <c r="G994" s="126" t="s">
        <v>4924</v>
      </c>
      <c r="H994" s="126" t="s">
        <v>4923</v>
      </c>
      <c r="I994" s="126" t="s">
        <v>4925</v>
      </c>
      <c r="J994" s="127">
        <v>3432303</v>
      </c>
      <c r="K994" s="126"/>
      <c r="M994" s="127" t="s">
        <v>34</v>
      </c>
      <c r="N994" s="31">
        <v>120</v>
      </c>
      <c r="O994" s="129">
        <v>11.126</v>
      </c>
      <c r="P994" s="128">
        <v>41631</v>
      </c>
      <c r="Q994" s="120"/>
      <c r="R994" s="31" t="s">
        <v>1879</v>
      </c>
      <c r="S994" s="127" t="s">
        <v>4979</v>
      </c>
      <c r="T994" s="127" t="s">
        <v>4978</v>
      </c>
      <c r="U994" s="93" t="s">
        <v>913</v>
      </c>
      <c r="V994" s="31" t="s">
        <v>4987</v>
      </c>
    </row>
    <row r="995" spans="2:22" ht="15.75">
      <c r="B995" s="13"/>
      <c r="C995" s="31"/>
      <c r="D995" s="32"/>
      <c r="E995" s="32">
        <v>10086589</v>
      </c>
      <c r="G995" s="13" t="s">
        <v>2782</v>
      </c>
      <c r="H995" s="13" t="s">
        <v>2783</v>
      </c>
      <c r="I995" s="13" t="s">
        <v>2784</v>
      </c>
      <c r="J995" s="31">
        <v>3279328</v>
      </c>
      <c r="L995" s="58"/>
      <c r="M995" s="31" t="s">
        <v>2785</v>
      </c>
      <c r="N995" s="31">
        <v>20</v>
      </c>
      <c r="O995" s="31">
        <v>1.1</v>
      </c>
      <c r="P995" s="58">
        <v>39386</v>
      </c>
      <c r="Q995" s="58">
        <v>39609</v>
      </c>
      <c r="R995" s="93" t="s">
        <v>4340</v>
      </c>
      <c r="S995" s="93" t="s">
        <v>3992</v>
      </c>
      <c r="T995" s="31" t="s">
        <v>3993</v>
      </c>
      <c r="U995" s="93" t="s">
        <v>912</v>
      </c>
      <c r="V995" s="31" t="s">
        <v>2301</v>
      </c>
    </row>
    <row r="996" spans="2:22" ht="15.75">
      <c r="B996" s="13"/>
      <c r="C996" s="31"/>
      <c r="D996" s="32"/>
      <c r="E996" s="59">
        <v>10028757</v>
      </c>
      <c r="G996" s="55" t="s">
        <v>2607</v>
      </c>
      <c r="H996" s="55" t="s">
        <v>2608</v>
      </c>
      <c r="I996" s="55" t="s">
        <v>2609</v>
      </c>
      <c r="J996" s="92"/>
      <c r="K996" s="92"/>
      <c r="L996" s="55" t="s">
        <v>2609</v>
      </c>
      <c r="M996" s="92">
        <v>78723</v>
      </c>
      <c r="N996" s="92">
        <v>369</v>
      </c>
      <c r="O996" s="99">
        <v>28.603</v>
      </c>
      <c r="P996" s="58">
        <v>39204</v>
      </c>
      <c r="Q996" s="13"/>
      <c r="R996" s="93" t="s">
        <v>4340</v>
      </c>
      <c r="S996" s="93" t="s">
        <v>3804</v>
      </c>
      <c r="T996" s="31" t="s">
        <v>3805</v>
      </c>
      <c r="U996" s="93" t="s">
        <v>560</v>
      </c>
      <c r="V996" s="93" t="s">
        <v>2268</v>
      </c>
    </row>
    <row r="997" spans="2:22" ht="15.75">
      <c r="B997" s="13"/>
      <c r="C997" s="31"/>
      <c r="D997" s="32"/>
      <c r="E997" s="125">
        <v>10207010</v>
      </c>
      <c r="F997" s="13"/>
      <c r="G997" s="126" t="s">
        <v>4190</v>
      </c>
      <c r="H997" s="126" t="s">
        <v>4191</v>
      </c>
      <c r="I997" s="126" t="s">
        <v>2262</v>
      </c>
      <c r="J997" s="127">
        <v>312440</v>
      </c>
      <c r="K997" s="126"/>
      <c r="M997" s="127" t="s">
        <v>4085</v>
      </c>
      <c r="N997" s="31">
        <v>4</v>
      </c>
      <c r="O997" s="131">
        <v>0.252</v>
      </c>
      <c r="P997" s="128">
        <v>39749</v>
      </c>
      <c r="Q997" s="128">
        <v>40029</v>
      </c>
      <c r="R997" s="127" t="s">
        <v>1662</v>
      </c>
      <c r="S997" s="127" t="s">
        <v>2263</v>
      </c>
      <c r="T997" s="127" t="s">
        <v>2264</v>
      </c>
      <c r="U997" s="127" t="s">
        <v>912</v>
      </c>
      <c r="V997" s="31" t="s">
        <v>2265</v>
      </c>
    </row>
    <row r="998" spans="2:22" ht="15.75">
      <c r="B998" s="13"/>
      <c r="C998" s="31"/>
      <c r="D998" s="32"/>
      <c r="E998" s="32" t="s">
        <v>1793</v>
      </c>
      <c r="G998" s="126" t="s">
        <v>380</v>
      </c>
      <c r="H998" s="13" t="s">
        <v>1794</v>
      </c>
      <c r="I998" s="13" t="s">
        <v>28</v>
      </c>
      <c r="J998" s="31">
        <v>3329690</v>
      </c>
      <c r="L998" s="58"/>
      <c r="M998" s="31" t="s">
        <v>4085</v>
      </c>
      <c r="N998" s="31">
        <v>4</v>
      </c>
      <c r="O998" s="31">
        <v>1.1</v>
      </c>
      <c r="P998" s="113">
        <v>39797</v>
      </c>
      <c r="Q998" s="13"/>
      <c r="R998" s="31" t="s">
        <v>4088</v>
      </c>
      <c r="S998" s="93" t="s">
        <v>1710</v>
      </c>
      <c r="T998" s="31" t="s">
        <v>3229</v>
      </c>
      <c r="U998" s="127" t="s">
        <v>560</v>
      </c>
      <c r="V998" s="31" t="s">
        <v>2301</v>
      </c>
    </row>
    <row r="999" spans="2:22" ht="15.75">
      <c r="B999" s="13"/>
      <c r="C999" s="31"/>
      <c r="D999" s="32"/>
      <c r="E999" s="32">
        <v>191629</v>
      </c>
      <c r="G999" s="13" t="s">
        <v>3553</v>
      </c>
      <c r="H999" s="13" t="s">
        <v>2329</v>
      </c>
      <c r="I999" s="13" t="s">
        <v>87</v>
      </c>
      <c r="L999" s="13" t="s">
        <v>2632</v>
      </c>
      <c r="M999" s="31">
        <v>78727</v>
      </c>
      <c r="N999" s="31">
        <v>78</v>
      </c>
      <c r="O999" s="52">
        <v>8.1</v>
      </c>
      <c r="P999" s="30">
        <v>37183</v>
      </c>
      <c r="Q999" s="30">
        <v>37399</v>
      </c>
      <c r="R999" s="31" t="s">
        <v>2032</v>
      </c>
      <c r="S999" s="31" t="s">
        <v>4135</v>
      </c>
      <c r="T999" s="31" t="s">
        <v>4343</v>
      </c>
      <c r="U999" s="31" t="s">
        <v>3316</v>
      </c>
      <c r="V999" s="31" t="s">
        <v>4015</v>
      </c>
    </row>
    <row r="1000" spans="2:22" ht="15.75">
      <c r="B1000" s="13"/>
      <c r="C1000" s="31"/>
      <c r="D1000" s="32"/>
      <c r="E1000" s="125">
        <v>11173822</v>
      </c>
      <c r="F1000" s="13"/>
      <c r="G1000" s="126" t="s">
        <v>5123</v>
      </c>
      <c r="H1000" s="126" t="s">
        <v>5172</v>
      </c>
      <c r="I1000" s="126" t="s">
        <v>5122</v>
      </c>
      <c r="J1000" s="127">
        <v>3004</v>
      </c>
      <c r="K1000" s="13"/>
      <c r="M1000" s="31">
        <v>78734</v>
      </c>
      <c r="N1000" s="53">
        <v>40</v>
      </c>
      <c r="O1000" s="135">
        <v>11.69</v>
      </c>
      <c r="P1000" s="128">
        <v>41820</v>
      </c>
      <c r="Q1000" s="126"/>
      <c r="R1000" s="31"/>
      <c r="S1000" s="127" t="s">
        <v>5173</v>
      </c>
      <c r="T1000" s="127" t="s">
        <v>295</v>
      </c>
      <c r="U1000" s="127" t="s">
        <v>913</v>
      </c>
      <c r="V1000" s="31" t="s">
        <v>5178</v>
      </c>
    </row>
    <row r="1001" spans="2:22" ht="15.75">
      <c r="B1001" s="13"/>
      <c r="C1001" s="31"/>
      <c r="D1001" s="32"/>
      <c r="E1001" s="32">
        <v>122348</v>
      </c>
      <c r="G1001" s="13" t="s">
        <v>3309</v>
      </c>
      <c r="H1001" s="13" t="s">
        <v>3000</v>
      </c>
      <c r="I1001" s="13" t="s">
        <v>3001</v>
      </c>
      <c r="J1001" s="31">
        <v>739088</v>
      </c>
      <c r="L1001" s="13" t="s">
        <v>1076</v>
      </c>
      <c r="M1001" s="31">
        <v>78745</v>
      </c>
      <c r="N1001" s="40">
        <v>46</v>
      </c>
      <c r="O1001" s="52">
        <v>5.759</v>
      </c>
      <c r="P1001" s="30">
        <v>36593</v>
      </c>
      <c r="Q1001" s="30">
        <v>36767</v>
      </c>
      <c r="R1001" s="30"/>
      <c r="S1001" s="31" t="s">
        <v>824</v>
      </c>
      <c r="T1001" s="31" t="s">
        <v>3002</v>
      </c>
      <c r="U1001" s="31" t="s">
        <v>177</v>
      </c>
      <c r="V1001" s="31" t="s">
        <v>2980</v>
      </c>
    </row>
    <row r="1002" spans="2:22" ht="15.75">
      <c r="B1002" s="13"/>
      <c r="C1002" s="31"/>
      <c r="D1002" s="32"/>
      <c r="E1002" s="32">
        <v>213860</v>
      </c>
      <c r="G1002" s="13" t="s">
        <v>2926</v>
      </c>
      <c r="H1002" s="13" t="s">
        <v>2927</v>
      </c>
      <c r="I1002" s="13" t="s">
        <v>2928</v>
      </c>
      <c r="L1002" s="13" t="s">
        <v>2961</v>
      </c>
      <c r="M1002" s="31">
        <v>78744</v>
      </c>
      <c r="N1002" s="31">
        <v>240</v>
      </c>
      <c r="O1002" s="52">
        <v>10.2</v>
      </c>
      <c r="P1002" s="104">
        <v>37638</v>
      </c>
      <c r="Q1002" s="104">
        <v>37742</v>
      </c>
      <c r="R1002" s="105" t="s">
        <v>4340</v>
      </c>
      <c r="S1002" s="31" t="s">
        <v>2021</v>
      </c>
      <c r="T1002" s="31" t="s">
        <v>2022</v>
      </c>
      <c r="U1002" s="31" t="s">
        <v>3316</v>
      </c>
      <c r="V1002" s="31" t="s">
        <v>2015</v>
      </c>
    </row>
    <row r="1003" spans="2:23" ht="15.75">
      <c r="B1003" s="13"/>
      <c r="C1003" s="31"/>
      <c r="D1003" s="32"/>
      <c r="E1003" s="60">
        <v>211017</v>
      </c>
      <c r="G1003" s="60" t="s">
        <v>77</v>
      </c>
      <c r="H1003" s="60" t="s">
        <v>1585</v>
      </c>
      <c r="I1003" s="60" t="s">
        <v>1232</v>
      </c>
      <c r="J1003" s="106"/>
      <c r="K1003" s="106"/>
      <c r="L1003" s="60" t="s">
        <v>78</v>
      </c>
      <c r="M1003" s="31">
        <v>78744</v>
      </c>
      <c r="N1003" s="31">
        <v>160</v>
      </c>
      <c r="O1003" s="114">
        <v>16.417</v>
      </c>
      <c r="P1003" s="104">
        <v>37565</v>
      </c>
      <c r="Q1003" s="104">
        <v>37680</v>
      </c>
      <c r="R1003" s="105" t="s">
        <v>748</v>
      </c>
      <c r="S1003" s="31" t="s">
        <v>2021</v>
      </c>
      <c r="T1003" s="31" t="s">
        <v>2022</v>
      </c>
      <c r="U1003" s="31" t="s">
        <v>3316</v>
      </c>
      <c r="V1003" s="31" t="s">
        <v>2016</v>
      </c>
      <c r="W1003" s="138"/>
    </row>
    <row r="1004" spans="2:22" ht="15.75">
      <c r="B1004" s="13"/>
      <c r="C1004" s="31"/>
      <c r="D1004" s="32"/>
      <c r="G1004" s="13" t="s">
        <v>1639</v>
      </c>
      <c r="H1004" s="13" t="s">
        <v>1640</v>
      </c>
      <c r="I1004" s="13" t="s">
        <v>1641</v>
      </c>
      <c r="L1004" s="13" t="s">
        <v>1077</v>
      </c>
      <c r="M1004" s="31">
        <v>78728</v>
      </c>
      <c r="N1004" s="40">
        <v>276</v>
      </c>
      <c r="O1004" s="52">
        <v>15.26</v>
      </c>
      <c r="P1004" s="30">
        <v>34810</v>
      </c>
      <c r="Q1004" s="30">
        <v>34928</v>
      </c>
      <c r="R1004" s="30"/>
      <c r="S1004" s="31" t="s">
        <v>1642</v>
      </c>
      <c r="T1004" s="31" t="s">
        <v>1643</v>
      </c>
      <c r="U1004" s="31" t="s">
        <v>3316</v>
      </c>
      <c r="V1004" s="31" t="s">
        <v>3530</v>
      </c>
    </row>
    <row r="1005" spans="2:22" ht="15.75">
      <c r="B1005" s="13"/>
      <c r="C1005" s="31"/>
      <c r="D1005" s="32"/>
      <c r="E1005" s="32" t="s">
        <v>3748</v>
      </c>
      <c r="G1005" s="13" t="s">
        <v>3255</v>
      </c>
      <c r="H1005" s="13" t="s">
        <v>543</v>
      </c>
      <c r="I1005" s="13" t="s">
        <v>544</v>
      </c>
      <c r="J1005" s="31">
        <v>3302003</v>
      </c>
      <c r="L1005" s="34"/>
      <c r="M1005" s="31" t="s">
        <v>545</v>
      </c>
      <c r="N1005" s="92">
        <v>72</v>
      </c>
      <c r="O1005" s="99">
        <v>1.47</v>
      </c>
      <c r="P1005" s="58">
        <v>39276</v>
      </c>
      <c r="Q1005" s="58">
        <v>39569</v>
      </c>
      <c r="R1005" s="93" t="s">
        <v>1554</v>
      </c>
      <c r="S1005" s="93" t="s">
        <v>1335</v>
      </c>
      <c r="T1005" s="31" t="s">
        <v>1390</v>
      </c>
      <c r="U1005" s="93" t="s">
        <v>2057</v>
      </c>
      <c r="V1005" s="93" t="s">
        <v>4084</v>
      </c>
    </row>
    <row r="1006" spans="2:22" ht="15.75">
      <c r="B1006" s="13"/>
      <c r="C1006" s="31"/>
      <c r="D1006" s="32"/>
      <c r="E1006" s="125">
        <v>10693717</v>
      </c>
      <c r="F1006" s="13"/>
      <c r="G1006" s="126" t="s">
        <v>2922</v>
      </c>
      <c r="H1006" s="126" t="s">
        <v>4742</v>
      </c>
      <c r="I1006" s="126" t="s">
        <v>4649</v>
      </c>
      <c r="J1006" s="127">
        <v>3302003</v>
      </c>
      <c r="K1006" s="126"/>
      <c r="M1006" s="127" t="s">
        <v>545</v>
      </c>
      <c r="N1006" s="127">
        <v>223</v>
      </c>
      <c r="O1006" s="129">
        <v>1.874</v>
      </c>
      <c r="P1006" s="58">
        <v>40892</v>
      </c>
      <c r="Q1006" s="58">
        <v>41207</v>
      </c>
      <c r="R1006" s="31" t="s">
        <v>4340</v>
      </c>
      <c r="S1006" s="127" t="s">
        <v>4231</v>
      </c>
      <c r="T1006" s="127" t="s">
        <v>2232</v>
      </c>
      <c r="U1006" s="31" t="s">
        <v>177</v>
      </c>
      <c r="V1006" s="31" t="s">
        <v>662</v>
      </c>
    </row>
    <row r="1007" spans="2:22" ht="16.5" thickBot="1">
      <c r="B1007" s="13"/>
      <c r="C1007" s="31"/>
      <c r="D1007" s="32"/>
      <c r="E1007" s="62" t="s">
        <v>3615</v>
      </c>
      <c r="G1007" s="13" t="s">
        <v>3613</v>
      </c>
      <c r="H1007" s="13" t="s">
        <v>3614</v>
      </c>
      <c r="I1007" s="13" t="s">
        <v>1758</v>
      </c>
      <c r="J1007" s="31">
        <v>3092248</v>
      </c>
      <c r="L1007" s="13" t="s">
        <v>4112</v>
      </c>
      <c r="M1007" s="31">
        <v>78701</v>
      </c>
      <c r="N1007" s="40">
        <v>304</v>
      </c>
      <c r="O1007" s="52">
        <v>2.148</v>
      </c>
      <c r="P1007" s="30">
        <v>37210</v>
      </c>
      <c r="Q1007" s="30">
        <v>37410</v>
      </c>
      <c r="R1007" s="30"/>
      <c r="S1007" s="31" t="s">
        <v>92</v>
      </c>
      <c r="T1007" s="31" t="s">
        <v>3813</v>
      </c>
      <c r="U1007" s="31" t="s">
        <v>3316</v>
      </c>
      <c r="V1007" s="31" t="s">
        <v>1088</v>
      </c>
    </row>
    <row r="1008" spans="2:22" ht="15.75">
      <c r="B1008" s="13"/>
      <c r="C1008" s="31"/>
      <c r="D1008" s="32"/>
      <c r="E1008" s="94"/>
      <c r="F1008" s="95"/>
      <c r="G1008" s="96"/>
      <c r="H1008" s="96"/>
      <c r="I1008" s="96"/>
      <c r="J1008" s="95"/>
      <c r="K1008" s="95"/>
      <c r="L1008" s="96"/>
      <c r="M1008" s="95"/>
      <c r="N1008" s="95"/>
      <c r="O1008" s="117"/>
      <c r="P1008" s="95"/>
      <c r="Q1008" s="95"/>
      <c r="R1008" s="96"/>
      <c r="S1008" s="96"/>
      <c r="T1008" s="95"/>
      <c r="U1008" s="95"/>
      <c r="V1008" s="96"/>
    </row>
    <row r="1009" spans="2:4" ht="15.75">
      <c r="B1009" s="13"/>
      <c r="C1009" s="31"/>
      <c r="D1009" s="32"/>
    </row>
    <row r="1010" spans="2:4" ht="15.75">
      <c r="B1010" s="13"/>
      <c r="C1010" s="31"/>
      <c r="D1010" s="32"/>
    </row>
    <row r="1011" spans="2:4" ht="15.75">
      <c r="B1011" s="13"/>
      <c r="C1011" s="31"/>
      <c r="D1011" s="32"/>
    </row>
    <row r="1012" spans="1:4" ht="15.75">
      <c r="A1012" s="125"/>
      <c r="B1012" s="13"/>
      <c r="C1012" s="126"/>
      <c r="D1012" s="32"/>
    </row>
    <row r="1013" spans="2:4" ht="15.75">
      <c r="B1013" s="13"/>
      <c r="C1013" s="31"/>
      <c r="D1013" s="32"/>
    </row>
    <row r="1014" spans="2:4" ht="15.75">
      <c r="B1014" s="13"/>
      <c r="C1014" s="31"/>
      <c r="D1014" s="32"/>
    </row>
    <row r="1015" spans="2:19" ht="15.75">
      <c r="B1015" s="13"/>
      <c r="C1015" s="31"/>
      <c r="D1015" s="32"/>
      <c r="S1015" s="13"/>
    </row>
    <row r="1016" spans="2:20" ht="15.75">
      <c r="B1016" s="13"/>
      <c r="C1016" s="31"/>
      <c r="D1016" s="32"/>
      <c r="E1016" s="13"/>
      <c r="F1016" s="13"/>
      <c r="J1016" s="13"/>
      <c r="K1016" s="13"/>
      <c r="M1016" s="13"/>
      <c r="N1016" s="13"/>
      <c r="O1016" s="13"/>
      <c r="P1016" s="13"/>
      <c r="Q1016" s="13"/>
      <c r="S1016" s="13"/>
      <c r="T1016" s="13"/>
    </row>
    <row r="1017" spans="2:19" ht="15.75">
      <c r="B1017" s="13"/>
      <c r="C1017" s="31"/>
      <c r="D1017" s="32"/>
      <c r="S1017" s="13"/>
    </row>
    <row r="1018" ht="15.75">
      <c r="B1018" s="13"/>
    </row>
    <row r="1019" spans="2:19" ht="15.75">
      <c r="B1019" s="13"/>
      <c r="C1019" s="31"/>
      <c r="D1019" s="32"/>
      <c r="S1019" s="13"/>
    </row>
    <row r="1020" spans="2:19" ht="15.75">
      <c r="B1020" s="13"/>
      <c r="C1020" s="31"/>
      <c r="D1020" s="32"/>
      <c r="S1020" s="13"/>
    </row>
    <row r="1021" spans="2:19" ht="15.75">
      <c r="B1021" s="13"/>
      <c r="C1021" s="31"/>
      <c r="D1021" s="32"/>
      <c r="S1021" s="13"/>
    </row>
    <row r="1022" spans="2:19" ht="15.75">
      <c r="B1022" s="13"/>
      <c r="C1022" s="31"/>
      <c r="D1022" s="32"/>
      <c r="S1022" s="13"/>
    </row>
    <row r="1023" spans="2:19" ht="15.75">
      <c r="B1023" s="13"/>
      <c r="C1023" s="31"/>
      <c r="D1023" s="32"/>
      <c r="S1023" s="13"/>
    </row>
    <row r="1024" spans="2:19" ht="15.75">
      <c r="B1024" s="13"/>
      <c r="C1024" s="31"/>
      <c r="D1024" s="32"/>
      <c r="S1024" s="13"/>
    </row>
    <row r="1025" spans="2:19" ht="15.75">
      <c r="B1025" s="13"/>
      <c r="C1025" s="31"/>
      <c r="D1025" s="32"/>
      <c r="S1025" s="13"/>
    </row>
    <row r="1026" spans="2:19" ht="15.75">
      <c r="B1026" s="13"/>
      <c r="C1026" s="31"/>
      <c r="D1026" s="32"/>
      <c r="S1026" s="13"/>
    </row>
    <row r="1027" spans="2:19" ht="15.75">
      <c r="B1027" s="13"/>
      <c r="C1027" s="31"/>
      <c r="D1027" s="32"/>
      <c r="S1027" s="13"/>
    </row>
    <row r="1028" spans="2:19" ht="15.75">
      <c r="B1028" s="13"/>
      <c r="C1028" s="31"/>
      <c r="D1028" s="32"/>
      <c r="S1028" s="13"/>
    </row>
    <row r="1029" spans="2:19" ht="15.75">
      <c r="B1029" s="13"/>
      <c r="C1029" s="31"/>
      <c r="D1029" s="32"/>
      <c r="S1029" s="13"/>
    </row>
    <row r="1030" spans="2:19" ht="15.75">
      <c r="B1030" s="13"/>
      <c r="C1030" s="31"/>
      <c r="D1030" s="32"/>
      <c r="S1030" s="13"/>
    </row>
    <row r="1031" spans="2:19" ht="15.75">
      <c r="B1031" s="13"/>
      <c r="C1031" s="31"/>
      <c r="D1031" s="32"/>
      <c r="S1031" s="13"/>
    </row>
    <row r="1032" spans="2:4" ht="15.75">
      <c r="B1032" s="13"/>
      <c r="C1032" s="31"/>
      <c r="D1032" s="32"/>
    </row>
    <row r="1033" spans="2:4" ht="15.75">
      <c r="B1033" s="13"/>
      <c r="C1033" s="31"/>
      <c r="D1033" s="32"/>
    </row>
    <row r="1034" spans="2:4" ht="15.75">
      <c r="B1034" s="13"/>
      <c r="C1034" s="31"/>
      <c r="D1034" s="32"/>
    </row>
    <row r="1035" spans="2:4" ht="15.75">
      <c r="B1035" s="13"/>
      <c r="C1035" s="31"/>
      <c r="D1035" s="32"/>
    </row>
    <row r="1036" spans="2:4" ht="15.75">
      <c r="B1036" s="13"/>
      <c r="C1036" s="31"/>
      <c r="D1036" s="32"/>
    </row>
    <row r="1037" spans="2:4" ht="15.75">
      <c r="B1037" s="13"/>
      <c r="C1037" s="31"/>
      <c r="D1037" s="32"/>
    </row>
    <row r="1038" spans="2:4" ht="15.75">
      <c r="B1038" s="13"/>
      <c r="C1038" s="31"/>
      <c r="D1038" s="32"/>
    </row>
    <row r="1039" spans="2:4" ht="15.75">
      <c r="B1039" s="13"/>
      <c r="C1039" s="31"/>
      <c r="D1039" s="32"/>
    </row>
    <row r="1040" spans="2:4" ht="15.75">
      <c r="B1040" s="13"/>
      <c r="C1040" s="31"/>
      <c r="D1040" s="32"/>
    </row>
    <row r="1041" spans="2:4" ht="15.75">
      <c r="B1041" s="13"/>
      <c r="C1041" s="31"/>
      <c r="D1041" s="32"/>
    </row>
    <row r="1042" spans="2:4" ht="15.75">
      <c r="B1042" s="13"/>
      <c r="C1042" s="31"/>
      <c r="D1042" s="32"/>
    </row>
    <row r="1043" spans="2:4" ht="15.75">
      <c r="B1043" s="13"/>
      <c r="C1043" s="31"/>
      <c r="D1043" s="32"/>
    </row>
    <row r="1044" spans="2:4" ht="15.75">
      <c r="B1044" s="13"/>
      <c r="C1044" s="31"/>
      <c r="D1044" s="32"/>
    </row>
    <row r="1045" spans="2:4" ht="15.75">
      <c r="B1045" s="13"/>
      <c r="C1045" s="31"/>
      <c r="D1045" s="32"/>
    </row>
    <row r="1046" spans="2:4" ht="15.75">
      <c r="B1046" s="13"/>
      <c r="C1046" s="31"/>
      <c r="D1046" s="32"/>
    </row>
    <row r="1047" spans="2:4" ht="15.75">
      <c r="B1047" s="13"/>
      <c r="C1047" s="31"/>
      <c r="D1047" s="32"/>
    </row>
    <row r="1048" spans="2:4" ht="15.75">
      <c r="B1048" s="13"/>
      <c r="C1048" s="31"/>
      <c r="D1048" s="32"/>
    </row>
    <row r="1049" spans="2:4" ht="15" customHeight="1">
      <c r="B1049" s="13"/>
      <c r="C1049" s="31"/>
      <c r="D1049" s="32"/>
    </row>
    <row r="1050" spans="2:4" ht="15.75">
      <c r="B1050" s="13"/>
      <c r="C1050" s="31"/>
      <c r="D1050" s="32"/>
    </row>
    <row r="1051" spans="2:4" ht="15.75">
      <c r="B1051" s="13"/>
      <c r="C1051" s="31"/>
      <c r="D1051" s="32"/>
    </row>
    <row r="1052" spans="2:4" ht="15.75">
      <c r="B1052" s="13"/>
      <c r="C1052" s="31"/>
      <c r="D1052" s="32"/>
    </row>
    <row r="1053" spans="2:4" ht="15.75">
      <c r="B1053" s="13"/>
      <c r="C1053" s="31"/>
      <c r="D1053" s="32"/>
    </row>
    <row r="1054" spans="2:4" ht="15.75">
      <c r="B1054" s="13"/>
      <c r="C1054" s="31"/>
      <c r="D1054" s="32"/>
    </row>
    <row r="1055" spans="2:4" ht="15.75">
      <c r="B1055" s="13"/>
      <c r="C1055" s="31"/>
      <c r="D1055" s="32"/>
    </row>
    <row r="1056" spans="2:4" ht="15.75">
      <c r="B1056" s="13"/>
      <c r="C1056" s="31"/>
      <c r="D1056" s="32"/>
    </row>
    <row r="1057" spans="2:4" ht="15.75">
      <c r="B1057" s="13"/>
      <c r="C1057" s="31"/>
      <c r="D1057" s="32"/>
    </row>
    <row r="1058" spans="2:4" ht="15.75">
      <c r="B1058" s="13"/>
      <c r="C1058" s="31"/>
      <c r="D1058" s="32"/>
    </row>
    <row r="1059" spans="2:4" ht="15.75">
      <c r="B1059" s="13"/>
      <c r="C1059" s="31"/>
      <c r="D1059" s="32"/>
    </row>
    <row r="1060" spans="2:4" ht="15.75">
      <c r="B1060" s="13"/>
      <c r="C1060" s="31"/>
      <c r="D1060" s="32"/>
    </row>
    <row r="1061" spans="2:4" ht="15.75">
      <c r="B1061" s="13"/>
      <c r="C1061" s="31"/>
      <c r="D1061" s="32"/>
    </row>
    <row r="1062" spans="2:4" ht="15.75">
      <c r="B1062" s="13"/>
      <c r="C1062" s="31"/>
      <c r="D1062" s="32"/>
    </row>
    <row r="1063" spans="2:4" ht="15.75">
      <c r="B1063" s="13"/>
      <c r="C1063" s="31"/>
      <c r="D1063" s="32"/>
    </row>
    <row r="1064" spans="2:4" ht="21.75" customHeight="1">
      <c r="B1064" s="13"/>
      <c r="C1064" s="31"/>
      <c r="D1064" s="32"/>
    </row>
    <row r="1065" spans="2:4" ht="15.75">
      <c r="B1065" s="13"/>
      <c r="C1065" s="31"/>
      <c r="D1065" s="32"/>
    </row>
    <row r="1066" spans="2:4" ht="15.75">
      <c r="B1066" s="13"/>
      <c r="C1066" s="31"/>
      <c r="D1066" s="32"/>
    </row>
    <row r="1067" spans="2:4" ht="15.75">
      <c r="B1067" s="13"/>
      <c r="C1067" s="31"/>
      <c r="D1067" s="32"/>
    </row>
    <row r="1068" spans="2:4" ht="15.75">
      <c r="B1068" s="13"/>
      <c r="C1068" s="31"/>
      <c r="D1068" s="32"/>
    </row>
    <row r="1069" spans="2:4" ht="15.75">
      <c r="B1069" s="13"/>
      <c r="C1069" s="31"/>
      <c r="D1069" s="32"/>
    </row>
    <row r="1070" spans="2:4" ht="15.75">
      <c r="B1070" s="13"/>
      <c r="C1070" s="31"/>
      <c r="D1070" s="32"/>
    </row>
    <row r="1071" spans="2:4" ht="15.75">
      <c r="B1071" s="13"/>
      <c r="C1071" s="31"/>
      <c r="D1071" s="32"/>
    </row>
    <row r="1072" spans="2:4" ht="15.75">
      <c r="B1072" s="13"/>
      <c r="C1072" s="31"/>
      <c r="D1072" s="32"/>
    </row>
    <row r="1073" spans="2:4" ht="15.75">
      <c r="B1073" s="13"/>
      <c r="C1073" s="31"/>
      <c r="D1073" s="32"/>
    </row>
    <row r="1074" spans="2:4" ht="15.75">
      <c r="B1074" s="13"/>
      <c r="C1074" s="31"/>
      <c r="D1074" s="32"/>
    </row>
    <row r="1075" spans="2:4" ht="15.75">
      <c r="B1075" s="13"/>
      <c r="C1075" s="31"/>
      <c r="D1075" s="32"/>
    </row>
    <row r="1076" spans="2:4" ht="15.75">
      <c r="B1076" s="13"/>
      <c r="C1076" s="31"/>
      <c r="D1076" s="32"/>
    </row>
    <row r="1077" spans="2:4" ht="21.75" customHeight="1">
      <c r="B1077" s="13"/>
      <c r="C1077" s="31"/>
      <c r="D1077" s="32"/>
    </row>
    <row r="1078" spans="2:4" ht="15.75">
      <c r="B1078" s="13"/>
      <c r="C1078" s="31"/>
      <c r="D1078" s="32"/>
    </row>
    <row r="1079" spans="2:4" ht="15.75">
      <c r="B1079" s="13"/>
      <c r="C1079" s="31"/>
      <c r="D1079" s="32"/>
    </row>
    <row r="1080" spans="2:4" ht="15.75">
      <c r="B1080" s="13"/>
      <c r="C1080" s="31"/>
      <c r="D1080" s="32"/>
    </row>
    <row r="1081" spans="2:4" ht="15.75">
      <c r="B1081" s="13"/>
      <c r="C1081" s="31"/>
      <c r="D1081" s="32"/>
    </row>
    <row r="1082" spans="2:4" ht="15.75">
      <c r="B1082" s="13"/>
      <c r="C1082" s="31"/>
      <c r="D1082" s="32"/>
    </row>
    <row r="1083" spans="2:4" ht="15.75">
      <c r="B1083" s="13"/>
      <c r="C1083" s="31"/>
      <c r="D1083" s="32"/>
    </row>
    <row r="1084" spans="2:4" ht="15.75">
      <c r="B1084" s="13"/>
      <c r="C1084" s="31"/>
      <c r="D1084" s="32"/>
    </row>
    <row r="1085" spans="2:4" ht="15.75">
      <c r="B1085" s="13"/>
      <c r="C1085" s="31"/>
      <c r="D1085" s="32"/>
    </row>
    <row r="1086" spans="2:4" ht="15.75">
      <c r="B1086" s="13"/>
      <c r="C1086" s="31"/>
      <c r="D1086" s="32"/>
    </row>
    <row r="1087" spans="2:4" ht="15.75">
      <c r="B1087" s="13"/>
      <c r="C1087" s="31"/>
      <c r="D1087" s="32"/>
    </row>
    <row r="1088" spans="2:4" ht="15.75">
      <c r="B1088" s="13"/>
      <c r="C1088" s="31"/>
      <c r="D1088" s="32"/>
    </row>
    <row r="1089" spans="2:4" ht="15.75">
      <c r="B1089" s="13"/>
      <c r="C1089" s="31"/>
      <c r="D1089" s="32"/>
    </row>
    <row r="1090" spans="2:4" ht="15.75">
      <c r="B1090" s="13"/>
      <c r="C1090" s="31"/>
      <c r="D1090" s="32"/>
    </row>
    <row r="1091" spans="2:4" ht="15.75">
      <c r="B1091" s="13"/>
      <c r="C1091" s="31"/>
      <c r="D1091" s="32"/>
    </row>
    <row r="1092" spans="2:4" ht="15.75">
      <c r="B1092" s="13"/>
      <c r="C1092" s="31"/>
      <c r="D1092" s="32"/>
    </row>
    <row r="1093" spans="2:4" ht="15.75">
      <c r="B1093" s="13"/>
      <c r="C1093" s="31"/>
      <c r="D1093" s="32"/>
    </row>
    <row r="1094" spans="2:4" ht="15.75">
      <c r="B1094" s="13"/>
      <c r="C1094" s="31"/>
      <c r="D1094" s="32"/>
    </row>
    <row r="1095" spans="2:4" ht="15.75">
      <c r="B1095" s="13"/>
      <c r="C1095" s="31"/>
      <c r="D1095" s="32"/>
    </row>
    <row r="1096" spans="2:4" ht="15.75">
      <c r="B1096" s="13"/>
      <c r="C1096" s="31"/>
      <c r="D1096" s="32"/>
    </row>
    <row r="1097" spans="2:4" ht="15.75">
      <c r="B1097" s="13"/>
      <c r="C1097" s="31"/>
      <c r="D1097" s="32"/>
    </row>
    <row r="1098" spans="2:4" ht="15.75">
      <c r="B1098" s="13"/>
      <c r="C1098" s="31"/>
      <c r="D1098" s="32"/>
    </row>
    <row r="1099" spans="2:4" ht="15.75">
      <c r="B1099" s="13"/>
      <c r="C1099" s="31"/>
      <c r="D1099" s="32"/>
    </row>
    <row r="1100" spans="2:4" ht="15.75">
      <c r="B1100" s="13"/>
      <c r="C1100" s="31"/>
      <c r="D1100" s="32"/>
    </row>
    <row r="1101" spans="2:4" ht="15.75">
      <c r="B1101" s="13"/>
      <c r="C1101" s="31"/>
      <c r="D1101" s="32"/>
    </row>
    <row r="1102" spans="2:4" ht="15.75">
      <c r="B1102" s="13"/>
      <c r="C1102" s="31"/>
      <c r="D1102" s="32"/>
    </row>
    <row r="1103" spans="2:4" ht="15.75">
      <c r="B1103" s="13"/>
      <c r="C1103" s="31"/>
      <c r="D1103" s="32"/>
    </row>
    <row r="1104" spans="2:4" ht="15.75">
      <c r="B1104" s="13"/>
      <c r="C1104" s="31"/>
      <c r="D1104" s="32"/>
    </row>
    <row r="1105" spans="2:4" ht="15.75">
      <c r="B1105" s="13"/>
      <c r="C1105" s="31"/>
      <c r="D1105" s="32"/>
    </row>
    <row r="1106" spans="2:4" ht="15.75">
      <c r="B1106" s="13"/>
      <c r="C1106" s="31"/>
      <c r="D1106" s="32"/>
    </row>
    <row r="1107" spans="2:4" ht="15.75">
      <c r="B1107" s="13"/>
      <c r="C1107" s="31"/>
      <c r="D1107" s="32"/>
    </row>
    <row r="1108" spans="2:4" ht="15.75">
      <c r="B1108" s="13"/>
      <c r="C1108" s="31"/>
      <c r="D1108" s="32"/>
    </row>
    <row r="1109" spans="2:4" ht="15.75">
      <c r="B1109" s="13"/>
      <c r="C1109" s="31"/>
      <c r="D1109" s="32"/>
    </row>
    <row r="1110" spans="2:4" ht="15.75">
      <c r="B1110" s="13"/>
      <c r="C1110" s="31"/>
      <c r="D1110" s="32"/>
    </row>
    <row r="1111" spans="2:4" ht="13.5" customHeight="1">
      <c r="B1111" s="13"/>
      <c r="C1111" s="31"/>
      <c r="D1111" s="32"/>
    </row>
    <row r="1112" spans="2:4" ht="15.75">
      <c r="B1112" s="13"/>
      <c r="C1112" s="31"/>
      <c r="D1112" s="32"/>
    </row>
    <row r="1113" spans="2:4" ht="15.75">
      <c r="B1113" s="13"/>
      <c r="C1113" s="31"/>
      <c r="D1113" s="32"/>
    </row>
    <row r="1114" spans="2:4" ht="15.75">
      <c r="B1114" s="13"/>
      <c r="C1114" s="31"/>
      <c r="D1114" s="32"/>
    </row>
    <row r="1115" spans="2:4" ht="15.75">
      <c r="B1115" s="13"/>
      <c r="C1115" s="31"/>
      <c r="D1115" s="32"/>
    </row>
    <row r="1116" spans="2:4" ht="15.75">
      <c r="B1116" s="13"/>
      <c r="C1116" s="31"/>
      <c r="D1116" s="32"/>
    </row>
    <row r="1117" spans="2:4" ht="15.75">
      <c r="B1117" s="13"/>
      <c r="C1117" s="31"/>
      <c r="D1117" s="32"/>
    </row>
    <row r="1118" spans="2:4" ht="15.75">
      <c r="B1118" s="13"/>
      <c r="C1118" s="31"/>
      <c r="D1118" s="32"/>
    </row>
    <row r="1119" spans="2:4" ht="15.75">
      <c r="B1119" s="13"/>
      <c r="C1119" s="31"/>
      <c r="D1119" s="32"/>
    </row>
    <row r="1120" spans="2:4" ht="15.75">
      <c r="B1120" s="13"/>
      <c r="C1120" s="31"/>
      <c r="D1120" s="32"/>
    </row>
    <row r="1121" spans="2:4" ht="15.75">
      <c r="B1121" s="13"/>
      <c r="C1121" s="31"/>
      <c r="D1121" s="32"/>
    </row>
    <row r="1122" spans="2:4" ht="15.75">
      <c r="B1122" s="13"/>
      <c r="C1122" s="31"/>
      <c r="D1122" s="32"/>
    </row>
    <row r="1123" spans="2:4" ht="15.75">
      <c r="B1123" s="13"/>
      <c r="C1123" s="31"/>
      <c r="D1123" s="32"/>
    </row>
    <row r="1124" spans="2:4" ht="15.75">
      <c r="B1124" s="13"/>
      <c r="C1124" s="31"/>
      <c r="D1124" s="32"/>
    </row>
    <row r="1125" spans="2:4" ht="15.75">
      <c r="B1125" s="13"/>
      <c r="C1125" s="31"/>
      <c r="D1125" s="32"/>
    </row>
    <row r="1126" spans="2:4" ht="15.75">
      <c r="B1126" s="13"/>
      <c r="C1126" s="31"/>
      <c r="D1126" s="32"/>
    </row>
    <row r="1127" spans="2:4" ht="15.75">
      <c r="B1127" s="13"/>
      <c r="C1127" s="31"/>
      <c r="D1127" s="32"/>
    </row>
    <row r="1128" spans="2:4" ht="15.75">
      <c r="B1128" s="13"/>
      <c r="C1128" s="31"/>
      <c r="D1128" s="32"/>
    </row>
    <row r="1129" spans="2:4" ht="15.75">
      <c r="B1129" s="13"/>
      <c r="C1129" s="31"/>
      <c r="D1129" s="32"/>
    </row>
    <row r="1130" spans="2:4" ht="15.75">
      <c r="B1130" s="13"/>
      <c r="C1130" s="31"/>
      <c r="D1130" s="32"/>
    </row>
    <row r="1131" spans="2:4" ht="15.75">
      <c r="B1131" s="13"/>
      <c r="C1131" s="31"/>
      <c r="D1131" s="32"/>
    </row>
    <row r="1132" spans="2:4" ht="15.75">
      <c r="B1132" s="13"/>
      <c r="C1132" s="31"/>
      <c r="D1132" s="32"/>
    </row>
    <row r="1133" spans="2:4" ht="15.75">
      <c r="B1133" s="13"/>
      <c r="C1133" s="31"/>
      <c r="D1133" s="32"/>
    </row>
    <row r="1134" spans="2:4" ht="15.75">
      <c r="B1134" s="13"/>
      <c r="C1134" s="31"/>
      <c r="D1134" s="32"/>
    </row>
    <row r="1135" spans="2:4" ht="15.75">
      <c r="B1135" s="13"/>
      <c r="C1135" s="31"/>
      <c r="D1135" s="32"/>
    </row>
    <row r="1136" spans="2:4" ht="15.75">
      <c r="B1136" s="13"/>
      <c r="C1136" s="31"/>
      <c r="D1136" s="32"/>
    </row>
    <row r="1137" spans="2:4" ht="15.75">
      <c r="B1137" s="13"/>
      <c r="C1137" s="31"/>
      <c r="D1137" s="32"/>
    </row>
    <row r="1138" spans="2:4" ht="15.75">
      <c r="B1138" s="13"/>
      <c r="C1138" s="31"/>
      <c r="D1138" s="32"/>
    </row>
    <row r="1139" spans="2:4" ht="15.75">
      <c r="B1139" s="13"/>
      <c r="C1139" s="31"/>
      <c r="D1139" s="32"/>
    </row>
    <row r="1140" spans="2:4" ht="15.75">
      <c r="B1140" s="13"/>
      <c r="C1140" s="31"/>
      <c r="D1140" s="32"/>
    </row>
    <row r="1141" spans="2:4" ht="15.75">
      <c r="B1141" s="13"/>
      <c r="C1141" s="31"/>
      <c r="D1141" s="32"/>
    </row>
    <row r="1142" spans="2:4" ht="15.75">
      <c r="B1142" s="13"/>
      <c r="C1142" s="31"/>
      <c r="D1142" s="32"/>
    </row>
    <row r="1143" spans="2:4" ht="15.75">
      <c r="B1143" s="13"/>
      <c r="C1143" s="31"/>
      <c r="D1143" s="32"/>
    </row>
    <row r="1144" spans="2:4" ht="15.75">
      <c r="B1144" s="13"/>
      <c r="C1144" s="31"/>
      <c r="D1144" s="32"/>
    </row>
    <row r="1145" spans="2:4" ht="15.75">
      <c r="B1145" s="13"/>
      <c r="C1145" s="31"/>
      <c r="D1145" s="32"/>
    </row>
    <row r="1146" spans="2:4" ht="15.75">
      <c r="B1146" s="13"/>
      <c r="C1146" s="31"/>
      <c r="D1146" s="32"/>
    </row>
    <row r="1147" spans="2:4" ht="15.75">
      <c r="B1147" s="13"/>
      <c r="C1147" s="31"/>
      <c r="D1147" s="32"/>
    </row>
    <row r="1148" spans="2:4" ht="15.75">
      <c r="B1148" s="13"/>
      <c r="C1148" s="31"/>
      <c r="D1148" s="32"/>
    </row>
    <row r="1149" spans="2:4" ht="15.75">
      <c r="B1149" s="13"/>
      <c r="C1149" s="31"/>
      <c r="D1149" s="32"/>
    </row>
    <row r="1150" spans="2:4" ht="15.75">
      <c r="B1150" s="13"/>
      <c r="C1150" s="31"/>
      <c r="D1150" s="32"/>
    </row>
    <row r="1151" spans="2:4" ht="15.75">
      <c r="B1151" s="13"/>
      <c r="C1151" s="31"/>
      <c r="D1151" s="32"/>
    </row>
    <row r="1152" spans="2:4" ht="15.75">
      <c r="B1152" s="13"/>
      <c r="C1152" s="31"/>
      <c r="D1152" s="32"/>
    </row>
    <row r="1153" spans="2:4" ht="15.75">
      <c r="B1153" s="13"/>
      <c r="C1153" s="31"/>
      <c r="D1153" s="32"/>
    </row>
    <row r="1154" spans="2:4" ht="15.75">
      <c r="B1154" s="13"/>
      <c r="C1154" s="31"/>
      <c r="D1154" s="32"/>
    </row>
    <row r="1155" spans="2:4" ht="15.75">
      <c r="B1155" s="13"/>
      <c r="C1155" s="31"/>
      <c r="D1155" s="32"/>
    </row>
    <row r="1156" spans="2:4" ht="15.75">
      <c r="B1156" s="13"/>
      <c r="C1156" s="31"/>
      <c r="D1156" s="32"/>
    </row>
    <row r="1157" spans="2:4" ht="15.75">
      <c r="B1157" s="13"/>
      <c r="C1157" s="31"/>
      <c r="D1157" s="32"/>
    </row>
    <row r="1158" spans="2:4" ht="15.75">
      <c r="B1158" s="13"/>
      <c r="C1158" s="31"/>
      <c r="D1158" s="32"/>
    </row>
    <row r="1159" spans="2:4" ht="15.75">
      <c r="B1159" s="13"/>
      <c r="C1159" s="31"/>
      <c r="D1159" s="32"/>
    </row>
    <row r="1160" spans="2:4" ht="15.75">
      <c r="B1160" s="13"/>
      <c r="C1160" s="31"/>
      <c r="D1160" s="32"/>
    </row>
    <row r="1161" spans="2:4" ht="15.75">
      <c r="B1161" s="13"/>
      <c r="C1161" s="31"/>
      <c r="D1161" s="32"/>
    </row>
    <row r="1162" spans="2:4" ht="15.75">
      <c r="B1162" s="13"/>
      <c r="C1162" s="31"/>
      <c r="D1162" s="32"/>
    </row>
    <row r="1163" spans="2:4" ht="15.75">
      <c r="B1163" s="13"/>
      <c r="C1163" s="31"/>
      <c r="D1163" s="32"/>
    </row>
    <row r="1164" spans="2:4" ht="15.75">
      <c r="B1164" s="13"/>
      <c r="C1164" s="31"/>
      <c r="D1164" s="32"/>
    </row>
    <row r="1165" spans="2:4" ht="15.75">
      <c r="B1165" s="13"/>
      <c r="C1165" s="31"/>
      <c r="D1165" s="32"/>
    </row>
    <row r="1166" spans="2:4" ht="15.75">
      <c r="B1166" s="13"/>
      <c r="C1166" s="31"/>
      <c r="D1166" s="32"/>
    </row>
    <row r="1167" spans="2:4" ht="15.75">
      <c r="B1167" s="13"/>
      <c r="C1167" s="31"/>
      <c r="D1167" s="32"/>
    </row>
    <row r="1168" spans="2:4" ht="15.75">
      <c r="B1168" s="13"/>
      <c r="C1168" s="31"/>
      <c r="D1168" s="32"/>
    </row>
    <row r="1169" spans="2:4" ht="15.75">
      <c r="B1169" s="13"/>
      <c r="C1169" s="31"/>
      <c r="D1169" s="32"/>
    </row>
    <row r="1170" spans="2:4" ht="15.75">
      <c r="B1170" s="13"/>
      <c r="C1170" s="31"/>
      <c r="D1170" s="32"/>
    </row>
    <row r="1171" spans="2:4" ht="15.75">
      <c r="B1171" s="13"/>
      <c r="C1171" s="31"/>
      <c r="D1171" s="32"/>
    </row>
    <row r="1172" spans="2:4" ht="15.75">
      <c r="B1172" s="13"/>
      <c r="C1172" s="31"/>
      <c r="D1172" s="32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4" ht="15.75">
      <c r="B1175" s="13"/>
      <c r="C1175" s="31"/>
      <c r="D1175" s="32"/>
    </row>
    <row r="1176" spans="2:4" ht="15.75">
      <c r="B1176" s="13"/>
      <c r="C1176" s="31"/>
      <c r="D1176" s="32"/>
    </row>
    <row r="1177" spans="2:4" ht="15.75">
      <c r="B1177" s="13"/>
      <c r="C1177" s="31"/>
      <c r="D1177" s="32"/>
    </row>
    <row r="1178" spans="2:4" ht="15.75">
      <c r="B1178" s="13"/>
      <c r="C1178" s="31"/>
      <c r="D1178" s="32"/>
    </row>
    <row r="1179" spans="2:4" ht="15.75">
      <c r="B1179" s="13"/>
      <c r="C1179" s="31"/>
      <c r="D1179" s="32"/>
    </row>
    <row r="1180" spans="2:4" ht="15.75">
      <c r="B1180" s="13"/>
      <c r="C1180" s="31"/>
      <c r="D1180" s="32"/>
    </row>
    <row r="1181" spans="2:4" ht="15.75">
      <c r="B1181" s="13"/>
      <c r="C1181" s="31"/>
      <c r="D1181" s="32"/>
    </row>
    <row r="1182" spans="2:4" ht="15.75">
      <c r="B1182" s="13"/>
      <c r="C1182" s="31"/>
      <c r="D1182" s="32"/>
    </row>
    <row r="1183" spans="2:4" ht="15.75">
      <c r="B1183" s="13"/>
      <c r="C1183" s="31"/>
      <c r="D1183" s="32"/>
    </row>
    <row r="1184" spans="2:4" ht="15.75">
      <c r="B1184" s="13"/>
      <c r="C1184" s="31"/>
      <c r="D1184" s="32"/>
    </row>
    <row r="1185" spans="2:4" ht="15.75">
      <c r="B1185" s="13"/>
      <c r="C1185" s="31"/>
      <c r="D1185" s="32"/>
    </row>
    <row r="1186" spans="2:4" ht="15.75">
      <c r="B1186" s="13"/>
      <c r="C1186" s="31"/>
      <c r="D1186" s="32"/>
    </row>
    <row r="1187" spans="2:4" ht="15.75">
      <c r="B1187" s="13"/>
      <c r="C1187" s="31"/>
      <c r="D1187" s="32"/>
    </row>
    <row r="1188" spans="2:4" ht="15.75">
      <c r="B1188" s="13"/>
      <c r="C1188" s="31"/>
      <c r="D1188" s="32"/>
    </row>
    <row r="1189" spans="2:4" ht="15.75">
      <c r="B1189" s="13"/>
      <c r="C1189" s="31"/>
      <c r="D1189" s="32"/>
    </row>
    <row r="1190" spans="2:4" ht="15.75">
      <c r="B1190" s="13"/>
      <c r="C1190" s="31"/>
      <c r="D1190" s="32"/>
    </row>
    <row r="1191" spans="2:4" ht="15.75">
      <c r="B1191" s="13"/>
      <c r="C1191" s="31"/>
      <c r="D1191" s="32"/>
    </row>
    <row r="1192" spans="2:4" ht="15.75">
      <c r="B1192" s="13"/>
      <c r="C1192" s="31"/>
      <c r="D1192" s="32"/>
    </row>
    <row r="1193" spans="2:4" ht="15.75">
      <c r="B1193" s="13"/>
      <c r="C1193" s="31"/>
      <c r="D1193" s="32"/>
    </row>
    <row r="1194" spans="2:4" ht="15.75">
      <c r="B1194" s="13"/>
      <c r="C1194" s="31"/>
      <c r="D1194" s="32"/>
    </row>
    <row r="1195" spans="2:4" ht="15.75">
      <c r="B1195" s="13"/>
      <c r="C1195" s="31"/>
      <c r="D1195" s="32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.75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15.75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2012-10-22T19:20:00Z</cp:lastPrinted>
  <dcterms:created xsi:type="dcterms:W3CDTF">1999-10-07T16:42:19Z</dcterms:created>
  <dcterms:modified xsi:type="dcterms:W3CDTF">2014-07-17T15:26:34Z</dcterms:modified>
  <cp:category/>
  <cp:version/>
  <cp:contentType/>
  <cp:contentStatus/>
</cp:coreProperties>
</file>